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Traineeships\Advisory Memos and Spreadsheets\!WORKING COPIES\"/>
    </mc:Choice>
  </mc:AlternateContent>
  <xr:revisionPtr revIDLastSave="0" documentId="13_ncr:1_{4868A373-F1B7-49C1-AFC4-0535E8724993}" xr6:coauthVersionLast="36" xr6:coauthVersionMax="36" xr10:uidLastSave="{00000000-0000-0000-0000-000000000000}"/>
  <bookViews>
    <workbookView xWindow="-15" yWindow="-15" windowWidth="9615" windowHeight="10890" xr2:uid="{00000000-000D-0000-FFFF-FFFF00000000}"/>
  </bookViews>
  <sheets>
    <sheet name="Correction Officer (01)" sheetId="8" r:id="rId1"/>
    <sheet name="Safety and Security (21)" sheetId="12" r:id="rId2"/>
    <sheet name="State Pol Sec Scrng Tech (21)" sheetId="15" r:id="rId3"/>
    <sheet name="EnCon Officer (31)" sheetId="9" r:id="rId4"/>
    <sheet name="Park Pl (31)" sheetId="10" r:id="rId5"/>
    <sheet name="NYSCOPBA-SSU (21)" sheetId="16" r:id="rId6"/>
    <sheet name="NYSCOPA-SSU (01)" sheetId="17" r:id="rId7"/>
    <sheet name="APSU (31) sal sched 2005-15" sheetId="14" r:id="rId8"/>
  </sheets>
  <definedNames>
    <definedName name="_xlnm.Print_Area" localSheetId="6">'NYSCOPA-SSU (01)'!#REF!</definedName>
    <definedName name="_xlnm.Print_Area" localSheetId="5">'NYSCOPBA-SSU (21)'!#REF!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30" i="15" l="1"/>
  <c r="E30" i="15"/>
  <c r="D30" i="15"/>
  <c r="I23" i="15"/>
  <c r="E23" i="15"/>
  <c r="D23" i="15"/>
  <c r="I16" i="15"/>
  <c r="E16" i="15"/>
  <c r="D16" i="15"/>
  <c r="I9" i="15"/>
  <c r="E9" i="15"/>
  <c r="D9" i="15"/>
  <c r="I29" i="12"/>
  <c r="D29" i="12"/>
  <c r="I22" i="12"/>
  <c r="D22" i="12"/>
  <c r="I15" i="12"/>
  <c r="D15" i="12"/>
  <c r="I8" i="12"/>
  <c r="D8" i="12"/>
  <c r="F105" i="10" l="1"/>
  <c r="D105" i="10" l="1"/>
  <c r="D121" i="9"/>
  <c r="D120" i="9"/>
  <c r="I121" i="9"/>
  <c r="D119" i="9"/>
  <c r="F97" i="10" l="1"/>
  <c r="D97" i="10" l="1"/>
  <c r="I112" i="9"/>
  <c r="D112" i="9"/>
  <c r="D111" i="9"/>
  <c r="D110" i="9"/>
  <c r="F89" i="10" l="1"/>
  <c r="D102" i="9"/>
  <c r="D103" i="9"/>
  <c r="D101" i="9"/>
  <c r="D92" i="9"/>
  <c r="D93" i="9"/>
  <c r="D91" i="9"/>
  <c r="D83" i="9"/>
  <c r="D84" i="9"/>
  <c r="D82" i="9"/>
  <c r="D74" i="9"/>
  <c r="D75" i="9"/>
  <c r="D73" i="9"/>
  <c r="D65" i="9"/>
  <c r="D66" i="9"/>
  <c r="D64" i="9"/>
  <c r="D56" i="9"/>
  <c r="D57" i="9"/>
  <c r="D55" i="9"/>
  <c r="D47" i="9"/>
  <c r="D48" i="9"/>
  <c r="D46" i="9"/>
  <c r="D81" i="10"/>
  <c r="D89" i="10"/>
  <c r="D73" i="10"/>
  <c r="D65" i="10"/>
  <c r="D57" i="10"/>
  <c r="D49" i="10"/>
  <c r="D41" i="10"/>
  <c r="I42" i="10"/>
  <c r="I50" i="10" s="1"/>
  <c r="I58" i="10" s="1"/>
  <c r="I66" i="10" s="1"/>
  <c r="I74" i="10" s="1"/>
  <c r="I82" i="10" s="1"/>
  <c r="E41" i="10"/>
  <c r="D42" i="10" s="1"/>
  <c r="I90" i="10" l="1"/>
  <c r="K82" i="10"/>
  <c r="E49" i="10"/>
  <c r="E57" i="10" l="1"/>
  <c r="D50" i="10"/>
  <c r="E65" i="10" l="1"/>
  <c r="D58" i="10"/>
  <c r="E73" i="10" l="1"/>
  <c r="D66" i="10"/>
  <c r="E81" i="10" l="1"/>
  <c r="D74" i="10"/>
  <c r="D82" i="10" l="1"/>
  <c r="E89" i="10"/>
  <c r="D90" i="10" l="1"/>
  <c r="E105" i="10"/>
  <c r="D106" i="10" s="1"/>
  <c r="E97" i="10"/>
  <c r="I106" i="10" l="1"/>
  <c r="I98" i="10"/>
  <c r="D98" i="10"/>
</calcChain>
</file>

<file path=xl/sharedStrings.xml><?xml version="1.0" encoding="utf-8"?>
<sst xmlns="http://schemas.openxmlformats.org/spreadsheetml/2006/main" count="1245" uniqueCount="115">
  <si>
    <t>Trainee Title</t>
  </si>
  <si>
    <t>Equated Salary Grade</t>
  </si>
  <si>
    <t>Equated Salary Grade Hiring Rate</t>
  </si>
  <si>
    <t>Not To Exceed Amount</t>
  </si>
  <si>
    <t>Full Performance Level Title</t>
  </si>
  <si>
    <t>Grade</t>
  </si>
  <si>
    <t>Increase Upon Completion</t>
  </si>
  <si>
    <t>Statewide</t>
  </si>
  <si>
    <t>G-14</t>
  </si>
  <si>
    <t>Performance Advance</t>
  </si>
  <si>
    <t>NA</t>
  </si>
  <si>
    <t>(Advance to Second 26 Weeks)</t>
  </si>
  <si>
    <t>Correction Officer</t>
  </si>
  <si>
    <t>Correction Officer Trainee (First 8 Weeks)</t>
  </si>
  <si>
    <t>Correction Officer Trainee (Next 18 Weeks)</t>
  </si>
  <si>
    <t>Correction Officer Trainee (Final 26 Weeks)</t>
  </si>
  <si>
    <t>(Advance to Next 18 Weeks)</t>
  </si>
  <si>
    <t>(Advance to Final 26 Weeks)</t>
  </si>
  <si>
    <t>State Fiscal Year 2002-03</t>
  </si>
  <si>
    <t>State Fiscal Year 2003-04</t>
  </si>
  <si>
    <t>State Fiscal Year 2004-05</t>
  </si>
  <si>
    <t>State Fiscal Year 2006-07</t>
  </si>
  <si>
    <t>Environmental Conservation Officer Trainee 1  (First 30 Weeks)</t>
  </si>
  <si>
    <t>G-12</t>
  </si>
  <si>
    <t>Environmental Conservation Officer Trainee 1  (Second 22 Weeks)</t>
  </si>
  <si>
    <t>G-13</t>
  </si>
  <si>
    <t>Environmental Conservation Officer Trainee 2</t>
  </si>
  <si>
    <t>Environmental Conservation Officer</t>
  </si>
  <si>
    <t>G-15</t>
  </si>
  <si>
    <t>Park Patrol Officer Trainee (First 26 Weeks)</t>
  </si>
  <si>
    <t>Park Patrol Officer Trainee (Second 26 Weeks)</t>
  </si>
  <si>
    <t>Park Patrol Officer</t>
  </si>
  <si>
    <t>Safety and Security Officer Trainee</t>
  </si>
  <si>
    <t>G-9</t>
  </si>
  <si>
    <t>State Fiscal Year 2008-09</t>
  </si>
  <si>
    <t>State Fiscal Year 2007-08</t>
  </si>
  <si>
    <t>State Fiscal Year 2009-10</t>
  </si>
  <si>
    <t>State Fiscal Year 2010-11</t>
  </si>
  <si>
    <t>State Fiscal Year 2005-06 (Effective April 1, 2005)</t>
  </si>
  <si>
    <t>Long</t>
  </si>
  <si>
    <t>Max.</t>
  </si>
  <si>
    <t>Perf.</t>
  </si>
  <si>
    <t>10 Yr.</t>
  </si>
  <si>
    <t>15 Yr.</t>
  </si>
  <si>
    <t>20 Yr.</t>
  </si>
  <si>
    <t>25 Yr.</t>
  </si>
  <si>
    <t>Hiring</t>
  </si>
  <si>
    <t xml:space="preserve">Advance </t>
  </si>
  <si>
    <t>Job</t>
  </si>
  <si>
    <t>SG</t>
  </si>
  <si>
    <t>Adv.</t>
  </si>
  <si>
    <t>Rate</t>
  </si>
  <si>
    <t>Step 1</t>
  </si>
  <si>
    <t>Step 2</t>
  </si>
  <si>
    <t>Step 3</t>
  </si>
  <si>
    <t>Step 4</t>
  </si>
  <si>
    <t>Step 5</t>
  </si>
  <si>
    <t>Step</t>
  </si>
  <si>
    <t>State Fiscal Year 2005-06 (END OF State Fiscal Year 2004-05 - Effective March 31, 2005)</t>
  </si>
  <si>
    <t>State Fiscal Year 2011-12 (END OF State Fiscal Year 2010-11 - Effective March 31, 2011)</t>
  </si>
  <si>
    <t>State Fiscal Year 2011-12 (END OF State Fiscal Year 2010-11 -  Effective March 31, 2011)</t>
  </si>
  <si>
    <t>Effective March 31, 2011 (Administrative Lag)</t>
  </si>
  <si>
    <t>BARGAINING UNIT 31</t>
  </si>
  <si>
    <t>AGENCY POLICE SERVICES UNIT SALARY SCHEDULE</t>
  </si>
  <si>
    <t>Effective April 1, 2010 (Administrative Lag)</t>
  </si>
  <si>
    <t>Effective March 25, 2010 (Administrative Extra Lag) and</t>
  </si>
  <si>
    <t>Effective April 2, 2009 (Administrative Lag)</t>
  </si>
  <si>
    <t>Effective March 26, 2009 (Administrative Extra Lag) and</t>
  </si>
  <si>
    <t>Effective April 3, 2008 (Administrative Lag)</t>
  </si>
  <si>
    <t>Effective March 27, 2008 (Administrative Extra Lag) and</t>
  </si>
  <si>
    <t>Effective April 5, 2007 (Administrative Lag)</t>
  </si>
  <si>
    <t>Effective March 29, 2007 (Administrative Extra Lag) and</t>
  </si>
  <si>
    <t>Effective April 6, 2006 (Administrative Lag)</t>
  </si>
  <si>
    <t>Effective March 30, 2006 (Administrative Extra Lag) and</t>
  </si>
  <si>
    <t>Effective April 7, 2005 (Administrative Lag)</t>
  </si>
  <si>
    <t>Effective March 31, 2005 (Administrative Extra Lag) and</t>
  </si>
  <si>
    <t>State Police Security Screening Technician</t>
  </si>
  <si>
    <t>G-7</t>
  </si>
  <si>
    <t>State Police Security Screening Technician Trainee</t>
  </si>
  <si>
    <t>G-8</t>
  </si>
  <si>
    <t>State Fiscal Year 2014-15</t>
  </si>
  <si>
    <t>2%</t>
  </si>
  <si>
    <t>Perf. Advance</t>
  </si>
  <si>
    <t>10 Yr. Long</t>
  </si>
  <si>
    <t>15 Yr. Long</t>
  </si>
  <si>
    <t>20 Yr. Long</t>
  </si>
  <si>
    <t>25 Yr. Long</t>
  </si>
  <si>
    <t>Perf Adv.</t>
  </si>
  <si>
    <t>2014-15</t>
  </si>
  <si>
    <t>Hiring Rate</t>
  </si>
  <si>
    <t>Job Rate</t>
  </si>
  <si>
    <t>Park Police Officer</t>
  </si>
  <si>
    <t>Park Police Officer Trainee (First 26 Weeks)</t>
  </si>
  <si>
    <t>Park Police Officer Trainee (Second 26 Weeks)</t>
  </si>
  <si>
    <t>Safety and Security Officer 1</t>
  </si>
  <si>
    <t>State Fiscal Year 2016-2017</t>
  </si>
  <si>
    <t>State Fiscal Year 2017-2018</t>
  </si>
  <si>
    <t>State Fiscal Year 2018-2019</t>
  </si>
  <si>
    <t>State Fiscal Year 2019-2020</t>
  </si>
  <si>
    <t>Perf Adv</t>
  </si>
  <si>
    <t xml:space="preserve">10 Yr Longevity </t>
  </si>
  <si>
    <t xml:space="preserve">15 Yr Longevity </t>
  </si>
  <si>
    <t xml:space="preserve">20 Yr Longevity </t>
  </si>
  <si>
    <t xml:space="preserve">25 Yr Longevity </t>
  </si>
  <si>
    <t>Effective April 2016</t>
  </si>
  <si>
    <t>Effective April 2017</t>
  </si>
  <si>
    <t>Effective April 2018</t>
  </si>
  <si>
    <t>Effective April 2019</t>
  </si>
  <si>
    <t>State Fiscal Year 2015-16 (still in effect in 2019-2020)</t>
  </si>
  <si>
    <t>ENVIRONMENTAL CONSERVATION OFFICER - Traineeship Rates (State Fiscal Year 2002-03 to State Fiscal Year 2019-2020)</t>
  </si>
  <si>
    <t>State Fiscal Year 2015-16 (still in effect in 2019-20)</t>
  </si>
  <si>
    <t>CORRECTION OFFICER (and all applicable parenthetics) - Traineeship Rates (State Fiscal Year 2016-2017 to State Fiscal Year 2019-2020)</t>
  </si>
  <si>
    <t>STATE POLICE SECURITY SCREENING TECHNICIAN - Traineeship Rates (State Fiscal Year 2016-2017 to State Fiscal Year 2019-2020)</t>
  </si>
  <si>
    <t>SAFETY AND SECURITY OFFICER (and all applicable parenthetics) - Traineeship Rates (State Fiscal Year 2016-2017 to State Fiscal Year 2019-2020)</t>
  </si>
  <si>
    <t>PARK PATROL OFFICER / PARK POLICE (and all applicable parenthetics) - Traineeship Rates (State Fiscal Year 2002-2003 to State Fiscal Year 2019-2020)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</si>
</sst>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"/>
    <numFmt numFmtId="165" formatCode="0.0%"/>
    <numFmt numFmtId="166" formatCode="&quot;$&quot;#,##0.00"/>
    <numFmt numFmtId="167" formatCode="&quot;$&quot;#,##0.00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u/>
      <sz val="16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EEEEEE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333333"/>
      </left>
      <right style="medium">
        <color rgb="FF000000"/>
      </right>
      <top style="medium">
        <color rgb="FF333333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333333"/>
      </top>
      <bottom style="medium">
        <color rgb="FF000000"/>
      </bottom>
      <diagonal/>
    </border>
    <border>
      <left style="medium">
        <color rgb="FF333333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333333"/>
      </right>
      <top style="medium">
        <color rgb="FF000000"/>
      </top>
      <bottom style="medium">
        <color rgb="FF000000"/>
      </bottom>
      <diagonal/>
    </border>
    <border>
      <left style="medium">
        <color rgb="FF333333"/>
      </left>
      <right style="medium">
        <color rgb="FF000000"/>
      </right>
      <top style="medium">
        <color rgb="FF000000"/>
      </top>
      <bottom style="medium">
        <color rgb="FF333333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333333"/>
      </bottom>
      <diagonal/>
    </border>
    <border>
      <left style="medium">
        <color rgb="FF000000"/>
      </left>
      <right style="medium">
        <color rgb="FF333333"/>
      </right>
      <top style="medium">
        <color rgb="FF000000"/>
      </top>
      <bottom style="medium">
        <color rgb="FF333333"/>
      </bottom>
      <diagonal/>
    </border>
    <border>
      <left style="medium">
        <color rgb="FF333333"/>
      </left>
      <right style="medium">
        <color rgb="FF000000"/>
      </right>
      <top style="medium">
        <color rgb="FF333333"/>
      </top>
      <bottom style="medium">
        <color rgb="FF333333"/>
      </bottom>
      <diagonal/>
    </border>
    <border>
      <left style="medium">
        <color rgb="FF000000"/>
      </left>
      <right style="medium">
        <color rgb="FF000000"/>
      </right>
      <top style="medium">
        <color rgb="FF333333"/>
      </top>
      <bottom style="medium">
        <color rgb="FF333333"/>
      </bottom>
      <diagonal/>
    </border>
    <border>
      <left style="medium">
        <color rgb="FF000000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000000"/>
      </left>
      <right style="medium">
        <color rgb="FF333333"/>
      </right>
      <top style="medium">
        <color rgb="FF333333"/>
      </top>
      <bottom style="medium">
        <color rgb="FF000000"/>
      </bottom>
      <diagonal/>
    </border>
  </borders>
  <cellStyleXfs count="9">
    <xf numFmtId="0" fontId="0" fillId="0" borderId="0"/>
    <xf numFmtId="0" fontId="3" fillId="0" borderId="0"/>
    <xf numFmtId="9" fontId="3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" fillId="0" borderId="0"/>
    <xf numFmtId="0" fontId="15" fillId="0" borderId="0"/>
    <xf numFmtId="0" fontId="1" fillId="0" borderId="0"/>
    <xf numFmtId="0" fontId="16" fillId="0" borderId="0"/>
    <xf numFmtId="44" fontId="18" fillId="0" borderId="0" applyFont="0" applyFill="0" applyBorder="0" applyAlignment="0" applyProtection="0"/>
  </cellStyleXfs>
  <cellXfs count="170">
    <xf numFmtId="0" fontId="0" fillId="0" borderId="0" xfId="0"/>
    <xf numFmtId="0" fontId="0" fillId="0" borderId="0" xfId="0" applyAlignment="1"/>
    <xf numFmtId="0" fontId="4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3" xfId="0" applyBorder="1" applyAlignment="1"/>
    <xf numFmtId="0" fontId="0" fillId="0" borderId="4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3" xfId="0" applyFont="1" applyFill="1" applyBorder="1" applyAlignment="1"/>
    <xf numFmtId="0" fontId="6" fillId="0" borderId="3" xfId="0" applyFont="1" applyFill="1" applyBorder="1" applyAlignment="1">
      <alignment horizontal="center"/>
    </xf>
    <xf numFmtId="164" fontId="6" fillId="0" borderId="3" xfId="0" applyNumberFormat="1" applyFont="1" applyFill="1" applyBorder="1" applyAlignment="1">
      <alignment horizontal="center"/>
    </xf>
    <xf numFmtId="3" fontId="0" fillId="0" borderId="3" xfId="0" applyNumberForma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164" fontId="0" fillId="0" borderId="7" xfId="0" applyNumberFormat="1" applyFill="1" applyBorder="1" applyAlignment="1">
      <alignment horizontal="center" vertical="center" wrapText="1"/>
    </xf>
    <xf numFmtId="0" fontId="7" fillId="0" borderId="0" xfId="0" applyFont="1" applyBorder="1" applyAlignment="1"/>
    <xf numFmtId="0" fontId="0" fillId="0" borderId="3" xfId="0" applyFill="1" applyBorder="1" applyAlignment="1">
      <alignment vertical="center" wrapText="1"/>
    </xf>
    <xf numFmtId="0" fontId="0" fillId="0" borderId="3" xfId="0" applyFill="1" applyBorder="1" applyAlignment="1">
      <alignment horizontal="center" vertical="center" wrapText="1"/>
    </xf>
    <xf numFmtId="164" fontId="0" fillId="0" borderId="3" xfId="0" applyNumberForma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vertical="center" wrapText="1"/>
    </xf>
    <xf numFmtId="0" fontId="0" fillId="0" borderId="7" xfId="0" applyFill="1" applyBorder="1" applyAlignment="1">
      <alignment horizontal="center" vertical="center" wrapText="1"/>
    </xf>
    <xf numFmtId="164" fontId="0" fillId="0" borderId="8" xfId="0" applyNumberFormat="1" applyFill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 vertical="center" wrapText="1"/>
    </xf>
    <xf numFmtId="164" fontId="0" fillId="0" borderId="10" xfId="0" applyNumberFormat="1" applyFill="1" applyBorder="1" applyAlignment="1">
      <alignment horizontal="center" vertical="center" wrapText="1"/>
    </xf>
    <xf numFmtId="164" fontId="6" fillId="0" borderId="6" xfId="0" applyNumberFormat="1" applyFont="1" applyFill="1" applyBorder="1" applyAlignment="1">
      <alignment horizontal="center"/>
    </xf>
    <xf numFmtId="164" fontId="0" fillId="0" borderId="6" xfId="0" applyNumberFormat="1" applyFill="1" applyBorder="1" applyAlignment="1">
      <alignment horizontal="center" vertical="center" wrapText="1"/>
    </xf>
    <xf numFmtId="0" fontId="8" fillId="0" borderId="3" xfId="0" applyFont="1" applyFill="1" applyBorder="1" applyAlignment="1"/>
    <xf numFmtId="3" fontId="8" fillId="0" borderId="0" xfId="0" applyNumberFormat="1" applyFont="1" applyFill="1" applyBorder="1" applyAlignment="1">
      <alignment horizontal="center"/>
    </xf>
    <xf numFmtId="3" fontId="8" fillId="0" borderId="3" xfId="0" applyNumberFormat="1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3" fontId="8" fillId="0" borderId="3" xfId="0" applyNumberFormat="1" applyFont="1" applyFill="1" applyBorder="1" applyAlignment="1">
      <alignment horizontal="left"/>
    </xf>
    <xf numFmtId="3" fontId="5" fillId="2" borderId="1" xfId="0" applyNumberFormat="1" applyFont="1" applyFill="1" applyBorder="1" applyAlignment="1">
      <alignment horizontal="center" vertical="top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0" fillId="0" borderId="5" xfId="0" applyBorder="1" applyAlignment="1"/>
    <xf numFmtId="3" fontId="0" fillId="0" borderId="5" xfId="0" applyNumberFormat="1" applyBorder="1" applyAlignment="1">
      <alignment horizontal="center"/>
    </xf>
    <xf numFmtId="0" fontId="6" fillId="0" borderId="6" xfId="0" applyFont="1" applyFill="1" applyBorder="1" applyAlignment="1"/>
    <xf numFmtId="3" fontId="0" fillId="0" borderId="6" xfId="0" applyNumberFormat="1" applyFill="1" applyBorder="1" applyAlignment="1">
      <alignment horizontal="center"/>
    </xf>
    <xf numFmtId="164" fontId="0" fillId="0" borderId="6" xfId="0" applyNumberFormat="1" applyFill="1" applyBorder="1" applyAlignment="1">
      <alignment horizontal="center"/>
    </xf>
    <xf numFmtId="0" fontId="0" fillId="0" borderId="6" xfId="0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8" xfId="0" applyFill="1" applyBorder="1" applyAlignment="1">
      <alignment vertical="center" wrapText="1"/>
    </xf>
    <xf numFmtId="0" fontId="0" fillId="0" borderId="10" xfId="0" applyFill="1" applyBorder="1" applyAlignment="1">
      <alignment horizontal="center" vertical="center" wrapText="1"/>
    </xf>
    <xf numFmtId="164" fontId="0" fillId="0" borderId="0" xfId="0" applyNumberFormat="1" applyAlignment="1"/>
    <xf numFmtId="0" fontId="0" fillId="0" borderId="0" xfId="0" applyFill="1" applyAlignment="1"/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3" xfId="0" applyFill="1" applyBorder="1" applyAlignment="1"/>
    <xf numFmtId="0" fontId="0" fillId="0" borderId="4" xfId="0" applyFill="1" applyBorder="1" applyAlignment="1">
      <alignment horizontal="center"/>
    </xf>
    <xf numFmtId="164" fontId="0" fillId="0" borderId="5" xfId="0" applyNumberFormat="1" applyFill="1" applyBorder="1" applyAlignment="1">
      <alignment horizontal="center"/>
    </xf>
    <xf numFmtId="3" fontId="0" fillId="0" borderId="9" xfId="0" applyNumberFormat="1" applyFill="1" applyBorder="1" applyAlignment="1">
      <alignment horizontal="center"/>
    </xf>
    <xf numFmtId="3" fontId="0" fillId="0" borderId="4" xfId="0" applyNumberForma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7" fillId="0" borderId="0" xfId="0" applyFont="1" applyFill="1" applyBorder="1" applyAlignment="1"/>
    <xf numFmtId="0" fontId="0" fillId="0" borderId="0" xfId="0" applyFill="1" applyBorder="1" applyAlignment="1">
      <alignment vertical="center" wrapText="1"/>
    </xf>
    <xf numFmtId="16" fontId="8" fillId="0" borderId="0" xfId="0" applyNumberFormat="1" applyFont="1" applyAlignment="1"/>
    <xf numFmtId="0" fontId="8" fillId="0" borderId="0" xfId="0" applyFont="1" applyFill="1" applyBorder="1" applyAlignment="1"/>
    <xf numFmtId="1" fontId="0" fillId="0" borderId="0" xfId="0" applyNumberFormat="1" applyFill="1" applyBorder="1" applyAlignment="1"/>
    <xf numFmtId="10" fontId="0" fillId="0" borderId="0" xfId="3" applyNumberFormat="1" applyFont="1" applyFill="1" applyBorder="1" applyAlignment="1"/>
    <xf numFmtId="1" fontId="0" fillId="0" borderId="0" xfId="0" applyNumberFormat="1" applyAlignment="1"/>
    <xf numFmtId="0" fontId="2" fillId="0" borderId="0" xfId="4" applyBorder="1"/>
    <xf numFmtId="0" fontId="10" fillId="0" borderId="0" xfId="4" applyFont="1" applyBorder="1"/>
    <xf numFmtId="0" fontId="10" fillId="0" borderId="0" xfId="4" applyFont="1" applyBorder="1" applyAlignment="1">
      <alignment horizontal="center"/>
    </xf>
    <xf numFmtId="1" fontId="10" fillId="0" borderId="0" xfId="4" applyNumberFormat="1" applyFont="1" applyBorder="1" applyAlignment="1">
      <alignment horizontal="center"/>
    </xf>
    <xf numFmtId="0" fontId="11" fillId="0" borderId="0" xfId="4" applyFont="1" applyBorder="1" applyAlignment="1">
      <alignment horizontal="center"/>
    </xf>
    <xf numFmtId="0" fontId="13" fillId="0" borderId="0" xfId="4" applyFont="1" applyAlignment="1">
      <alignment horizontal="center"/>
    </xf>
    <xf numFmtId="0" fontId="10" fillId="0" borderId="0" xfId="4" applyFont="1" applyBorder="1" applyAlignment="1"/>
    <xf numFmtId="0" fontId="2" fillId="0" borderId="0" xfId="4" applyBorder="1" applyAlignment="1"/>
    <xf numFmtId="0" fontId="2" fillId="0" borderId="0" xfId="4" applyBorder="1" applyAlignment="1">
      <alignment horizontal="center"/>
    </xf>
    <xf numFmtId="0" fontId="2" fillId="0" borderId="0" xfId="4" applyAlignment="1">
      <alignment wrapText="1"/>
    </xf>
    <xf numFmtId="0" fontId="14" fillId="0" borderId="0" xfId="0" applyFont="1" applyFill="1" applyBorder="1" applyAlignment="1"/>
    <xf numFmtId="0" fontId="14" fillId="0" borderId="0" xfId="0" applyFont="1" applyFill="1" applyBorder="1" applyAlignment="1">
      <alignment horizontal="center"/>
    </xf>
    <xf numFmtId="164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Alignment="1"/>
    <xf numFmtId="164" fontId="14" fillId="0" borderId="0" xfId="0" applyNumberFormat="1" applyFont="1" applyFill="1" applyAlignment="1"/>
    <xf numFmtId="0" fontId="8" fillId="0" borderId="0" xfId="0" applyFont="1" applyFill="1" applyBorder="1" applyAlignment="1">
      <alignment horizontal="center"/>
    </xf>
    <xf numFmtId="164" fontId="8" fillId="0" borderId="0" xfId="0" applyNumberFormat="1" applyFont="1" applyFill="1" applyBorder="1" applyAlignment="1">
      <alignment horizontal="center"/>
    </xf>
    <xf numFmtId="0" fontId="8" fillId="0" borderId="0" xfId="0" applyFont="1" applyFill="1" applyAlignment="1"/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/>
    <xf numFmtId="0" fontId="8" fillId="0" borderId="4" xfId="0" applyFont="1" applyFill="1" applyBorder="1" applyAlignment="1">
      <alignment horizontal="center"/>
    </xf>
    <xf numFmtId="164" fontId="8" fillId="0" borderId="4" xfId="0" applyNumberFormat="1" applyFont="1" applyFill="1" applyBorder="1" applyAlignment="1">
      <alignment horizontal="center"/>
    </xf>
    <xf numFmtId="3" fontId="8" fillId="0" borderId="4" xfId="0" applyNumberFormat="1" applyFont="1" applyFill="1" applyBorder="1" applyAlignment="1">
      <alignment horizontal="center"/>
    </xf>
    <xf numFmtId="3" fontId="8" fillId="0" borderId="5" xfId="0" applyNumberFormat="1" applyFont="1" applyFill="1" applyBorder="1" applyAlignment="1">
      <alignment horizontal="center"/>
    </xf>
    <xf numFmtId="3" fontId="8" fillId="0" borderId="9" xfId="0" applyNumberFormat="1" applyFont="1" applyFill="1" applyBorder="1" applyAlignment="1">
      <alignment horizontal="center"/>
    </xf>
    <xf numFmtId="164" fontId="8" fillId="0" borderId="5" xfId="0" applyNumberFormat="1" applyFont="1" applyFill="1" applyBorder="1" applyAlignment="1">
      <alignment horizontal="center"/>
    </xf>
    <xf numFmtId="3" fontId="8" fillId="0" borderId="6" xfId="0" applyNumberFormat="1" applyFont="1" applyFill="1" applyBorder="1" applyAlignment="1">
      <alignment horizontal="center"/>
    </xf>
    <xf numFmtId="164" fontId="8" fillId="0" borderId="6" xfId="0" applyNumberFormat="1" applyFont="1" applyFill="1" applyBorder="1" applyAlignment="1">
      <alignment horizontal="center"/>
    </xf>
    <xf numFmtId="0" fontId="8" fillId="0" borderId="8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horizontal="center" vertical="center" wrapText="1"/>
    </xf>
    <xf numFmtId="164" fontId="8" fillId="0" borderId="7" xfId="0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164" fontId="8" fillId="0" borderId="8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Fill="1" applyAlignment="1"/>
    <xf numFmtId="0" fontId="4" fillId="0" borderId="0" xfId="0" applyFont="1" applyFill="1" applyBorder="1" applyAlignment="1">
      <alignment vertical="top"/>
    </xf>
    <xf numFmtId="3" fontId="5" fillId="0" borderId="1" xfId="0" applyNumberFormat="1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vertical="center" wrapText="1"/>
    </xf>
    <xf numFmtId="164" fontId="8" fillId="0" borderId="0" xfId="0" applyNumberFormat="1" applyFont="1" applyFill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horizontal="center" vertical="center" wrapText="1"/>
    </xf>
    <xf numFmtId="164" fontId="8" fillId="0" borderId="10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/>
    </xf>
    <xf numFmtId="164" fontId="8" fillId="0" borderId="6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9" fontId="0" fillId="0" borderId="0" xfId="3" applyFont="1" applyAlignment="1"/>
    <xf numFmtId="0" fontId="17" fillId="0" borderId="12" xfId="0" applyFont="1" applyBorder="1" applyAlignment="1">
      <alignment horizontal="center" vertical="center" wrapText="1"/>
    </xf>
    <xf numFmtId="0" fontId="19" fillId="3" borderId="15" xfId="0" applyFont="1" applyFill="1" applyBorder="1" applyAlignment="1">
      <alignment horizontal="center" wrapText="1"/>
    </xf>
    <xf numFmtId="0" fontId="17" fillId="0" borderId="16" xfId="0" applyFont="1" applyBorder="1" applyAlignment="1">
      <alignment horizontal="center" vertical="center" wrapText="1"/>
    </xf>
    <xf numFmtId="0" fontId="19" fillId="3" borderId="17" xfId="0" applyFont="1" applyFill="1" applyBorder="1" applyAlignment="1">
      <alignment horizont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9" fillId="3" borderId="13" xfId="0" applyFont="1" applyFill="1" applyBorder="1" applyAlignment="1">
      <alignment horizontal="center" vertical="center" wrapText="1"/>
    </xf>
    <xf numFmtId="0" fontId="19" fillId="3" borderId="14" xfId="0" applyFont="1" applyFill="1" applyBorder="1" applyAlignment="1">
      <alignment horizontal="center" vertical="center" wrapText="1"/>
    </xf>
    <xf numFmtId="0" fontId="19" fillId="3" borderId="23" xfId="0" applyFont="1" applyFill="1" applyBorder="1" applyAlignment="1">
      <alignment horizontal="center" vertical="center" wrapText="1"/>
    </xf>
    <xf numFmtId="9" fontId="2" fillId="0" borderId="0" xfId="3" applyFont="1" applyBorder="1"/>
    <xf numFmtId="0" fontId="10" fillId="0" borderId="0" xfId="4" quotePrefix="1" applyFont="1" applyBorder="1"/>
    <xf numFmtId="3" fontId="0" fillId="0" borderId="0" xfId="0" applyNumberFormat="1" applyAlignment="1"/>
    <xf numFmtId="166" fontId="0" fillId="0" borderId="0" xfId="0" applyNumberFormat="1" applyAlignment="1"/>
    <xf numFmtId="164" fontId="0" fillId="0" borderId="0" xfId="0" applyNumberFormat="1" applyFill="1" applyAlignment="1"/>
    <xf numFmtId="167" fontId="8" fillId="0" borderId="0" xfId="0" applyNumberFormat="1" applyFont="1" applyFill="1" applyBorder="1" applyAlignment="1">
      <alignment horizontal="center"/>
    </xf>
    <xf numFmtId="166" fontId="0" fillId="0" borderId="0" xfId="0" applyNumberFormat="1" applyFill="1" applyAlignment="1"/>
    <xf numFmtId="3" fontId="0" fillId="0" borderId="0" xfId="0" applyNumberFormat="1" applyFill="1" applyAlignment="1"/>
    <xf numFmtId="0" fontId="20" fillId="0" borderId="0" xfId="6" applyFont="1" applyFill="1" applyBorder="1" applyAlignment="1">
      <alignment horizontal="left"/>
    </xf>
    <xf numFmtId="0" fontId="20" fillId="0" borderId="11" xfId="6" applyFont="1" applyFill="1" applyBorder="1" applyAlignment="1">
      <alignment horizontal="left"/>
    </xf>
    <xf numFmtId="0" fontId="20" fillId="0" borderId="11" xfId="6" applyFont="1" applyFill="1" applyBorder="1" applyAlignment="1">
      <alignment horizontal="left" wrapText="1"/>
    </xf>
    <xf numFmtId="0" fontId="21" fillId="0" borderId="0" xfId="6" applyFont="1" applyFill="1"/>
    <xf numFmtId="0" fontId="21" fillId="0" borderId="0" xfId="6" applyFont="1" applyFill="1" applyAlignment="1">
      <alignment horizontal="left"/>
    </xf>
    <xf numFmtId="164" fontId="21" fillId="0" borderId="0" xfId="6" applyNumberFormat="1" applyFont="1" applyFill="1"/>
    <xf numFmtId="164" fontId="21" fillId="0" borderId="0" xfId="8" applyNumberFormat="1" applyFont="1" applyFill="1"/>
    <xf numFmtId="164" fontId="21" fillId="0" borderId="0" xfId="8" applyNumberFormat="1" applyFont="1" applyFill="1" applyAlignment="1"/>
    <xf numFmtId="0" fontId="22" fillId="0" borderId="0" xfId="7" applyFont="1" applyFill="1" applyBorder="1" applyAlignment="1">
      <alignment horizontal="left" vertical="top"/>
    </xf>
    <xf numFmtId="0" fontId="16" fillId="0" borderId="0" xfId="7" applyFill="1" applyBorder="1" applyAlignment="1">
      <alignment horizontal="left" vertical="top"/>
    </xf>
    <xf numFmtId="0" fontId="10" fillId="0" borderId="0" xfId="4" applyFont="1" applyBorder="1" applyAlignment="1">
      <alignment wrapText="1"/>
    </xf>
    <xf numFmtId="0" fontId="2" fillId="0" borderId="0" xfId="4" applyAlignment="1">
      <alignment wrapText="1"/>
    </xf>
    <xf numFmtId="0" fontId="11" fillId="0" borderId="0" xfId="4" applyFont="1" applyBorder="1" applyAlignment="1">
      <alignment horizontal="center"/>
    </xf>
    <xf numFmtId="0" fontId="10" fillId="0" borderId="0" xfId="4" applyFont="1" applyBorder="1" applyAlignment="1"/>
    <xf numFmtId="0" fontId="10" fillId="0" borderId="0" xfId="4" applyFont="1" applyBorder="1" applyAlignment="1">
      <alignment horizontal="center"/>
    </xf>
    <xf numFmtId="0" fontId="2" fillId="0" borderId="0" xfId="4" applyAlignment="1">
      <alignment horizontal="center"/>
    </xf>
    <xf numFmtId="0" fontId="13" fillId="0" borderId="0" xfId="4" applyFont="1" applyBorder="1" applyAlignment="1">
      <alignment horizontal="center"/>
    </xf>
    <xf numFmtId="0" fontId="2" fillId="0" borderId="0" xfId="4" applyAlignment="1"/>
    <xf numFmtId="5" fontId="13" fillId="0" borderId="0" xfId="4" applyNumberFormat="1" applyFont="1" applyAlignment="1">
      <alignment horizontal="left"/>
    </xf>
    <xf numFmtId="165" fontId="11" fillId="0" borderId="0" xfId="4" applyNumberFormat="1" applyFont="1" applyBorder="1" applyAlignment="1">
      <alignment horizontal="left"/>
    </xf>
    <xf numFmtId="165" fontId="2" fillId="0" borderId="0" xfId="4" applyNumberFormat="1" applyAlignment="1">
      <alignment horizontal="left"/>
    </xf>
    <xf numFmtId="0" fontId="10" fillId="0" borderId="0" xfId="4" applyFont="1" applyBorder="1" applyAlignment="1">
      <alignment horizontal="center" wrapText="1"/>
    </xf>
    <xf numFmtId="10" fontId="11" fillId="0" borderId="0" xfId="4" applyNumberFormat="1" applyFont="1" applyBorder="1" applyAlignment="1">
      <alignment horizontal="left"/>
    </xf>
    <xf numFmtId="0" fontId="2" fillId="0" borderId="0" xfId="4" applyAlignment="1">
      <alignment horizontal="left"/>
    </xf>
  </cellXfs>
  <cellStyles count="9">
    <cellStyle name="Currency" xfId="8" builtinId="4"/>
    <cellStyle name="Normal" xfId="0" builtinId="0"/>
    <cellStyle name="Normal 2" xfId="1" xr:uid="{00000000-0005-0000-0000-000002000000}"/>
    <cellStyle name="Normal 2 2" xfId="5" xr:uid="{00000000-0005-0000-0000-000003000000}"/>
    <cellStyle name="Normal 3" xfId="4" xr:uid="{00000000-0005-0000-0000-000004000000}"/>
    <cellStyle name="Normal 4" xfId="6" xr:uid="{00000000-0005-0000-0000-000005000000}"/>
    <cellStyle name="Normal 5" xfId="7" xr:uid="{00000000-0005-0000-0000-000006000000}"/>
    <cellStyle name="Percent" xfId="3" builtinId="5"/>
    <cellStyle name="Percent 2" xfId="2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142875</xdr:colOff>
      <xdr:row>1</xdr:row>
      <xdr:rowOff>0</xdr:rowOff>
    </xdr:from>
    <xdr:ext cx="190500" cy="1343025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rrowheads="1"/>
        </xdr:cNvSpPr>
      </xdr:nvSpPr>
      <xdr:spPr bwMode="auto">
        <a:xfrm>
          <a:off x="4162425" y="3267075"/>
          <a:ext cx="190500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66675</xdr:colOff>
      <xdr:row>1</xdr:row>
      <xdr:rowOff>0</xdr:rowOff>
    </xdr:from>
    <xdr:ext cx="190500" cy="1343025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Arrowheads="1"/>
        </xdr:cNvSpPr>
      </xdr:nvSpPr>
      <xdr:spPr bwMode="auto">
        <a:xfrm>
          <a:off x="4086225" y="0"/>
          <a:ext cx="190500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314325</xdr:colOff>
      <xdr:row>1</xdr:row>
      <xdr:rowOff>0</xdr:rowOff>
    </xdr:from>
    <xdr:ext cx="190500" cy="1343025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Arrowheads="1"/>
        </xdr:cNvSpPr>
      </xdr:nvSpPr>
      <xdr:spPr bwMode="auto">
        <a:xfrm>
          <a:off x="3895725" y="10620375"/>
          <a:ext cx="190500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390525</xdr:colOff>
      <xdr:row>1</xdr:row>
      <xdr:rowOff>0</xdr:rowOff>
    </xdr:from>
    <xdr:ext cx="190500" cy="1343025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>
          <a:spLocks noChangeArrowheads="1"/>
        </xdr:cNvSpPr>
      </xdr:nvSpPr>
      <xdr:spPr bwMode="auto">
        <a:xfrm>
          <a:off x="3971925" y="18068925"/>
          <a:ext cx="190500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tabSelected="1" zoomScale="90" zoomScaleNormal="90" workbookViewId="0"/>
  </sheetViews>
  <sheetFormatPr defaultColWidth="9.140625" defaultRowHeight="12.75" x14ac:dyDescent="0.2"/>
  <cols>
    <col min="1" max="1" width="6.5703125" style="1" customWidth="1"/>
    <col min="2" max="2" width="42.140625" style="1" customWidth="1"/>
    <col min="3" max="3" width="17" style="1" customWidth="1"/>
    <col min="4" max="4" width="24.140625" style="1" customWidth="1"/>
    <col min="5" max="5" width="24.5703125" style="1" customWidth="1"/>
    <col min="6" max="6" width="17.28515625" style="1" customWidth="1"/>
    <col min="7" max="7" width="30" style="1" bestFit="1" customWidth="1"/>
    <col min="8" max="8" width="11" style="1" bestFit="1" customWidth="1"/>
    <col min="9" max="9" width="17.140625" style="1" customWidth="1"/>
    <col min="10" max="10" width="10.5703125" style="1" bestFit="1" customWidth="1"/>
    <col min="11" max="16384" width="9.140625" style="1"/>
  </cols>
  <sheetData>
    <row r="1" spans="1:9" ht="20.25" x14ac:dyDescent="0.3">
      <c r="A1" s="2" t="s">
        <v>111</v>
      </c>
      <c r="B1" s="3"/>
      <c r="C1" s="4"/>
      <c r="D1" s="5"/>
      <c r="E1" s="5"/>
      <c r="F1" s="5"/>
      <c r="G1" s="3"/>
      <c r="H1" s="4"/>
      <c r="I1" s="5"/>
    </row>
    <row r="2" spans="1:9" ht="20.25" x14ac:dyDescent="0.3">
      <c r="A2" s="2"/>
      <c r="B2" s="3"/>
      <c r="C2" s="4"/>
      <c r="D2" s="5"/>
      <c r="E2" s="5"/>
      <c r="F2" s="5"/>
      <c r="G2" s="3"/>
      <c r="H2" s="4"/>
      <c r="I2" s="5"/>
    </row>
    <row r="3" spans="1:9" x14ac:dyDescent="0.2">
      <c r="D3" s="141"/>
      <c r="H3" s="140"/>
    </row>
    <row r="4" spans="1:9" s="57" customFormat="1" ht="18" x14ac:dyDescent="0.25">
      <c r="A4" s="67" t="s">
        <v>95</v>
      </c>
      <c r="B4" s="58"/>
      <c r="C4" s="59"/>
      <c r="D4" s="90"/>
      <c r="E4" s="90"/>
      <c r="F4" s="90"/>
      <c r="G4" s="70"/>
      <c r="H4" s="89"/>
      <c r="I4" s="143"/>
    </row>
    <row r="5" spans="1:9" s="57" customFormat="1" x14ac:dyDescent="0.2">
      <c r="A5" s="58"/>
      <c r="B5" s="58"/>
      <c r="C5" s="59"/>
      <c r="D5" s="90"/>
      <c r="E5" s="90"/>
      <c r="F5" s="90"/>
      <c r="G5" s="70"/>
      <c r="H5" s="89"/>
      <c r="I5" s="90"/>
    </row>
    <row r="6" spans="1:9" s="57" customFormat="1" ht="25.5" x14ac:dyDescent="0.2">
      <c r="B6" s="92" t="s">
        <v>0</v>
      </c>
      <c r="C6" s="93" t="s">
        <v>1</v>
      </c>
      <c r="D6" s="94" t="s">
        <v>2</v>
      </c>
      <c r="E6" s="115" t="s">
        <v>9</v>
      </c>
      <c r="F6" s="96" t="s">
        <v>3</v>
      </c>
      <c r="G6" s="97" t="s">
        <v>4</v>
      </c>
      <c r="H6" s="93" t="s">
        <v>5</v>
      </c>
      <c r="I6" s="116" t="s">
        <v>6</v>
      </c>
    </row>
    <row r="7" spans="1:9" s="57" customFormat="1" x14ac:dyDescent="0.2">
      <c r="B7" s="61"/>
      <c r="C7" s="62"/>
      <c r="D7" s="105"/>
      <c r="E7" s="104"/>
      <c r="F7" s="102"/>
      <c r="G7" s="102"/>
      <c r="H7" s="102"/>
      <c r="I7" s="122"/>
    </row>
    <row r="8" spans="1:9" s="57" customFormat="1" ht="15.75" x14ac:dyDescent="0.25">
      <c r="B8" s="17" t="s">
        <v>7</v>
      </c>
      <c r="C8" s="18"/>
      <c r="D8" s="37"/>
      <c r="E8" s="40"/>
      <c r="F8" s="41"/>
      <c r="G8" s="41"/>
      <c r="H8" s="41"/>
      <c r="I8" s="42"/>
    </row>
    <row r="9" spans="1:9" s="57" customFormat="1" x14ac:dyDescent="0.2">
      <c r="B9" s="39" t="s">
        <v>13</v>
      </c>
      <c r="C9" s="43" t="s">
        <v>10</v>
      </c>
      <c r="D9" s="123">
        <v>41402</v>
      </c>
      <c r="E9" s="40" t="s">
        <v>10</v>
      </c>
      <c r="F9" s="41" t="s">
        <v>10</v>
      </c>
      <c r="G9" s="44" t="s">
        <v>16</v>
      </c>
      <c r="H9" s="41"/>
      <c r="I9" s="42"/>
    </row>
    <row r="10" spans="1:9" s="57" customFormat="1" x14ac:dyDescent="0.2">
      <c r="B10" s="24" t="s">
        <v>14</v>
      </c>
      <c r="C10" s="25" t="s">
        <v>10</v>
      </c>
      <c r="D10" s="123">
        <v>41402</v>
      </c>
      <c r="E10" s="119" t="s">
        <v>10</v>
      </c>
      <c r="F10" s="120" t="s">
        <v>10</v>
      </c>
      <c r="G10" s="27" t="s">
        <v>17</v>
      </c>
      <c r="H10" s="117"/>
      <c r="I10" s="124"/>
    </row>
    <row r="11" spans="1:9" s="57" customFormat="1" x14ac:dyDescent="0.2">
      <c r="B11" s="29" t="s">
        <v>15</v>
      </c>
      <c r="C11" s="30" t="s">
        <v>10</v>
      </c>
      <c r="D11" s="112">
        <v>43549.063199999997</v>
      </c>
      <c r="E11" s="121" t="s">
        <v>10</v>
      </c>
      <c r="F11" s="110" t="s">
        <v>10</v>
      </c>
      <c r="G11" s="118" t="s">
        <v>12</v>
      </c>
      <c r="H11" s="109" t="s">
        <v>8</v>
      </c>
      <c r="I11" s="112">
        <v>2408</v>
      </c>
    </row>
    <row r="12" spans="1:9" s="57" customFormat="1" x14ac:dyDescent="0.2">
      <c r="D12" s="144"/>
      <c r="E12" s="142"/>
      <c r="F12" s="142"/>
      <c r="H12" s="145"/>
    </row>
    <row r="13" spans="1:9" s="57" customFormat="1" ht="18" x14ac:dyDescent="0.25">
      <c r="A13" s="67" t="s">
        <v>96</v>
      </c>
      <c r="B13" s="58"/>
      <c r="C13" s="59"/>
      <c r="D13" s="90"/>
      <c r="E13" s="90"/>
      <c r="F13" s="90"/>
      <c r="G13" s="70"/>
      <c r="H13" s="89"/>
      <c r="I13" s="90"/>
    </row>
    <row r="14" spans="1:9" s="57" customFormat="1" x14ac:dyDescent="0.2">
      <c r="A14" s="58"/>
      <c r="B14" s="58"/>
      <c r="C14" s="59"/>
      <c r="D14" s="90"/>
      <c r="E14" s="90"/>
      <c r="F14" s="90"/>
      <c r="G14" s="70"/>
      <c r="H14" s="89"/>
      <c r="I14" s="90"/>
    </row>
    <row r="15" spans="1:9" s="57" customFormat="1" ht="25.5" x14ac:dyDescent="0.2">
      <c r="B15" s="92" t="s">
        <v>0</v>
      </c>
      <c r="C15" s="93" t="s">
        <v>1</v>
      </c>
      <c r="D15" s="94" t="s">
        <v>2</v>
      </c>
      <c r="E15" s="115" t="s">
        <v>9</v>
      </c>
      <c r="F15" s="96" t="s">
        <v>3</v>
      </c>
      <c r="G15" s="97" t="s">
        <v>4</v>
      </c>
      <c r="H15" s="93" t="s">
        <v>5</v>
      </c>
      <c r="I15" s="116" t="s">
        <v>6</v>
      </c>
    </row>
    <row r="16" spans="1:9" s="57" customFormat="1" x14ac:dyDescent="0.2">
      <c r="B16" s="61"/>
      <c r="C16" s="62"/>
      <c r="D16" s="105"/>
      <c r="E16" s="104"/>
      <c r="F16" s="102"/>
      <c r="G16" s="102"/>
      <c r="H16" s="102"/>
      <c r="I16" s="122"/>
    </row>
    <row r="17" spans="1:9" s="57" customFormat="1" ht="15.75" x14ac:dyDescent="0.25">
      <c r="B17" s="17" t="s">
        <v>7</v>
      </c>
      <c r="C17" s="18"/>
      <c r="D17" s="37"/>
      <c r="E17" s="40"/>
      <c r="F17" s="41"/>
      <c r="G17" s="41"/>
      <c r="H17" s="41"/>
      <c r="I17" s="42"/>
    </row>
    <row r="18" spans="1:9" s="57" customFormat="1" x14ac:dyDescent="0.2">
      <c r="B18" s="39" t="s">
        <v>13</v>
      </c>
      <c r="C18" s="43" t="s">
        <v>10</v>
      </c>
      <c r="D18" s="123">
        <v>42230</v>
      </c>
      <c r="E18" s="40" t="s">
        <v>10</v>
      </c>
      <c r="F18" s="41" t="s">
        <v>10</v>
      </c>
      <c r="G18" s="44" t="s">
        <v>16</v>
      </c>
      <c r="H18" s="41"/>
      <c r="I18" s="42"/>
    </row>
    <row r="19" spans="1:9" s="57" customFormat="1" x14ac:dyDescent="0.2">
      <c r="B19" s="24" t="s">
        <v>14</v>
      </c>
      <c r="C19" s="25" t="s">
        <v>10</v>
      </c>
      <c r="D19" s="123">
        <v>42230</v>
      </c>
      <c r="E19" s="119" t="s">
        <v>10</v>
      </c>
      <c r="F19" s="120" t="s">
        <v>10</v>
      </c>
      <c r="G19" s="27" t="s">
        <v>17</v>
      </c>
      <c r="H19" s="117"/>
      <c r="I19" s="124"/>
    </row>
    <row r="20" spans="1:9" s="57" customFormat="1" x14ac:dyDescent="0.2">
      <c r="B20" s="29" t="s">
        <v>15</v>
      </c>
      <c r="C20" s="30" t="s">
        <v>10</v>
      </c>
      <c r="D20" s="112">
        <v>44420</v>
      </c>
      <c r="E20" s="121" t="s">
        <v>10</v>
      </c>
      <c r="F20" s="110" t="s">
        <v>10</v>
      </c>
      <c r="G20" s="118" t="s">
        <v>12</v>
      </c>
      <c r="H20" s="109" t="s">
        <v>8</v>
      </c>
      <c r="I20" s="112">
        <v>2456</v>
      </c>
    </row>
    <row r="21" spans="1:9" s="57" customFormat="1" x14ac:dyDescent="0.2">
      <c r="H21" s="142"/>
    </row>
    <row r="22" spans="1:9" s="57" customFormat="1" ht="18" x14ac:dyDescent="0.25">
      <c r="A22" s="67" t="s">
        <v>97</v>
      </c>
      <c r="B22" s="58"/>
      <c r="C22" s="59"/>
      <c r="D22" s="90"/>
      <c r="E22" s="90"/>
      <c r="F22" s="90"/>
      <c r="G22" s="70"/>
      <c r="H22" s="89"/>
      <c r="I22" s="90"/>
    </row>
    <row r="23" spans="1:9" s="57" customFormat="1" x14ac:dyDescent="0.2">
      <c r="A23" s="58"/>
      <c r="B23" s="58"/>
      <c r="C23" s="59"/>
      <c r="D23" s="90"/>
      <c r="E23" s="90"/>
      <c r="F23" s="90"/>
      <c r="G23" s="70"/>
      <c r="H23" s="89"/>
      <c r="I23" s="90"/>
    </row>
    <row r="24" spans="1:9" s="57" customFormat="1" ht="25.5" x14ac:dyDescent="0.2">
      <c r="B24" s="92" t="s">
        <v>0</v>
      </c>
      <c r="C24" s="93" t="s">
        <v>1</v>
      </c>
      <c r="D24" s="94" t="s">
        <v>2</v>
      </c>
      <c r="E24" s="115" t="s">
        <v>9</v>
      </c>
      <c r="F24" s="96" t="s">
        <v>3</v>
      </c>
      <c r="G24" s="97" t="s">
        <v>4</v>
      </c>
      <c r="H24" s="93" t="s">
        <v>5</v>
      </c>
      <c r="I24" s="116" t="s">
        <v>6</v>
      </c>
    </row>
    <row r="25" spans="1:9" s="57" customFormat="1" x14ac:dyDescent="0.2">
      <c r="B25" s="61"/>
      <c r="C25" s="62"/>
      <c r="D25" s="105"/>
      <c r="E25" s="104"/>
      <c r="F25" s="102"/>
      <c r="G25" s="102"/>
      <c r="H25" s="102"/>
      <c r="I25" s="122"/>
    </row>
    <row r="26" spans="1:9" s="57" customFormat="1" ht="15.75" x14ac:dyDescent="0.25">
      <c r="B26" s="17" t="s">
        <v>7</v>
      </c>
      <c r="C26" s="18"/>
      <c r="D26" s="37"/>
      <c r="E26" s="40"/>
      <c r="F26" s="41"/>
      <c r="G26" s="41"/>
      <c r="H26" s="41"/>
      <c r="I26" s="42"/>
    </row>
    <row r="27" spans="1:9" s="57" customFormat="1" x14ac:dyDescent="0.2">
      <c r="B27" s="39" t="s">
        <v>13</v>
      </c>
      <c r="C27" s="43" t="s">
        <v>10</v>
      </c>
      <c r="D27" s="123">
        <v>43075</v>
      </c>
      <c r="E27" s="40" t="s">
        <v>10</v>
      </c>
      <c r="F27" s="41" t="s">
        <v>10</v>
      </c>
      <c r="G27" s="44" t="s">
        <v>16</v>
      </c>
      <c r="H27" s="41"/>
      <c r="I27" s="42"/>
    </row>
    <row r="28" spans="1:9" s="57" customFormat="1" x14ac:dyDescent="0.2">
      <c r="B28" s="24" t="s">
        <v>14</v>
      </c>
      <c r="C28" s="25" t="s">
        <v>10</v>
      </c>
      <c r="D28" s="123">
        <v>43075</v>
      </c>
      <c r="E28" s="119" t="s">
        <v>10</v>
      </c>
      <c r="F28" s="120" t="s">
        <v>10</v>
      </c>
      <c r="G28" s="27" t="s">
        <v>17</v>
      </c>
      <c r="H28" s="117"/>
      <c r="I28" s="124"/>
    </row>
    <row r="29" spans="1:9" s="57" customFormat="1" x14ac:dyDescent="0.2">
      <c r="B29" s="29" t="s">
        <v>15</v>
      </c>
      <c r="C29" s="30" t="s">
        <v>10</v>
      </c>
      <c r="D29" s="112">
        <v>45308</v>
      </c>
      <c r="E29" s="121" t="s">
        <v>10</v>
      </c>
      <c r="F29" s="110" t="s">
        <v>10</v>
      </c>
      <c r="G29" s="118" t="s">
        <v>12</v>
      </c>
      <c r="H29" s="109" t="s">
        <v>8</v>
      </c>
      <c r="I29" s="112">
        <v>2505</v>
      </c>
    </row>
    <row r="30" spans="1:9" s="57" customFormat="1" x14ac:dyDescent="0.2">
      <c r="H30" s="144"/>
    </row>
    <row r="31" spans="1:9" s="57" customFormat="1" ht="18" x14ac:dyDescent="0.25">
      <c r="A31" s="67" t="s">
        <v>98</v>
      </c>
      <c r="B31" s="58"/>
      <c r="C31" s="59"/>
      <c r="D31" s="90"/>
      <c r="E31" s="90"/>
      <c r="F31" s="90"/>
      <c r="G31" s="70"/>
      <c r="H31" s="89"/>
      <c r="I31" s="90"/>
    </row>
    <row r="32" spans="1:9" s="57" customFormat="1" x14ac:dyDescent="0.2">
      <c r="A32" s="58"/>
      <c r="B32" s="58"/>
      <c r="C32" s="59"/>
      <c r="D32" s="90"/>
      <c r="E32" s="90"/>
      <c r="F32" s="90"/>
      <c r="G32" s="70"/>
      <c r="H32" s="89"/>
      <c r="I32" s="90"/>
    </row>
    <row r="33" spans="2:9" s="57" customFormat="1" ht="25.5" x14ac:dyDescent="0.2">
      <c r="B33" s="92" t="s">
        <v>0</v>
      </c>
      <c r="C33" s="93" t="s">
        <v>1</v>
      </c>
      <c r="D33" s="94" t="s">
        <v>2</v>
      </c>
      <c r="E33" s="115" t="s">
        <v>9</v>
      </c>
      <c r="F33" s="96" t="s">
        <v>3</v>
      </c>
      <c r="G33" s="97" t="s">
        <v>4</v>
      </c>
      <c r="H33" s="93" t="s">
        <v>5</v>
      </c>
      <c r="I33" s="116" t="s">
        <v>6</v>
      </c>
    </row>
    <row r="34" spans="2:9" s="57" customFormat="1" x14ac:dyDescent="0.2">
      <c r="B34" s="61"/>
      <c r="C34" s="62"/>
      <c r="D34" s="105"/>
      <c r="E34" s="104"/>
      <c r="F34" s="102"/>
      <c r="G34" s="102"/>
      <c r="H34" s="102"/>
      <c r="I34" s="122"/>
    </row>
    <row r="35" spans="2:9" s="57" customFormat="1" ht="15.75" x14ac:dyDescent="0.25">
      <c r="B35" s="17" t="s">
        <v>7</v>
      </c>
      <c r="C35" s="18"/>
      <c r="D35" s="37"/>
      <c r="E35" s="40"/>
      <c r="F35" s="41"/>
      <c r="G35" s="41"/>
      <c r="H35" s="41"/>
      <c r="I35" s="42"/>
    </row>
    <row r="36" spans="2:9" s="57" customFormat="1" x14ac:dyDescent="0.2">
      <c r="B36" s="39" t="s">
        <v>13</v>
      </c>
      <c r="C36" s="43" t="s">
        <v>10</v>
      </c>
      <c r="D36" s="123">
        <v>43937</v>
      </c>
      <c r="E36" s="40" t="s">
        <v>10</v>
      </c>
      <c r="F36" s="41" t="s">
        <v>10</v>
      </c>
      <c r="G36" s="44" t="s">
        <v>16</v>
      </c>
      <c r="H36" s="41"/>
      <c r="I36" s="42"/>
    </row>
    <row r="37" spans="2:9" s="57" customFormat="1" x14ac:dyDescent="0.2">
      <c r="B37" s="24" t="s">
        <v>14</v>
      </c>
      <c r="C37" s="25" t="s">
        <v>10</v>
      </c>
      <c r="D37" s="123">
        <v>43937</v>
      </c>
      <c r="E37" s="119" t="s">
        <v>10</v>
      </c>
      <c r="F37" s="120" t="s">
        <v>10</v>
      </c>
      <c r="G37" s="27" t="s">
        <v>17</v>
      </c>
      <c r="H37" s="117"/>
      <c r="I37" s="124"/>
    </row>
    <row r="38" spans="2:9" s="57" customFormat="1" x14ac:dyDescent="0.2">
      <c r="B38" s="29" t="s">
        <v>15</v>
      </c>
      <c r="C38" s="30" t="s">
        <v>10</v>
      </c>
      <c r="D38" s="112">
        <v>46214</v>
      </c>
      <c r="E38" s="121" t="s">
        <v>10</v>
      </c>
      <c r="F38" s="110" t="s">
        <v>10</v>
      </c>
      <c r="G38" s="118" t="s">
        <v>12</v>
      </c>
      <c r="H38" s="109" t="s">
        <v>8</v>
      </c>
      <c r="I38" s="112">
        <v>2555</v>
      </c>
    </row>
    <row r="39" spans="2:9" s="57" customFormat="1" x14ac:dyDescent="0.2">
      <c r="H39" s="142"/>
    </row>
    <row r="40" spans="2:9" s="57" customFormat="1" x14ac:dyDescent="0.2"/>
  </sheetData>
  <phoneticPr fontId="9" type="noConversion"/>
  <pageMargins left="0.75" right="0.75" top="1" bottom="1" header="0.5" footer="0.5"/>
  <pageSetup scale="66" fitToHeight="0" orientation="landscape" r:id="rId1"/>
  <headerFooter alignWithMargins="0">
    <oddHeader>&amp;C&amp;"Arial,Bold"&amp;18&amp;UCORRECTION OFFICER TRAINEESHIP RATES (Multiple State Fiscal Years)</oddHeader>
    <oddFooter>&amp;LDivision of Classification and Compensation&amp;R10/14/09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9"/>
  <sheetViews>
    <sheetView zoomScale="90" zoomScaleNormal="90" workbookViewId="0">
      <selection activeCell="A2" sqref="A2"/>
    </sheetView>
  </sheetViews>
  <sheetFormatPr defaultColWidth="9.140625" defaultRowHeight="12.75" x14ac:dyDescent="0.2"/>
  <cols>
    <col min="1" max="1" width="6.5703125" style="1" customWidth="1"/>
    <col min="2" max="2" width="57.85546875" style="1" customWidth="1"/>
    <col min="3" max="3" width="17" style="1" customWidth="1"/>
    <col min="4" max="4" width="24.140625" style="1" customWidth="1"/>
    <col min="5" max="5" width="18.28515625" style="1" customWidth="1"/>
    <col min="6" max="6" width="17.28515625" style="1" customWidth="1"/>
    <col min="7" max="7" width="58.42578125" style="1" customWidth="1"/>
    <col min="8" max="8" width="7.42578125" style="1" bestFit="1" customWidth="1"/>
    <col min="9" max="9" width="17.140625" style="56" customWidth="1"/>
    <col min="10" max="16384" width="9.140625" style="1"/>
  </cols>
  <sheetData>
    <row r="1" spans="1:9" ht="20.25" x14ac:dyDescent="0.3">
      <c r="A1" s="2" t="s">
        <v>113</v>
      </c>
      <c r="B1" s="3"/>
      <c r="C1" s="4"/>
      <c r="D1" s="5"/>
      <c r="E1" s="5"/>
      <c r="F1" s="5"/>
      <c r="G1" s="3"/>
      <c r="H1" s="4"/>
      <c r="I1" s="5"/>
    </row>
    <row r="2" spans="1:9" x14ac:dyDescent="0.2">
      <c r="A2" s="3"/>
      <c r="B2" s="3"/>
      <c r="C2" s="4"/>
      <c r="D2" s="5"/>
      <c r="E2" s="5"/>
      <c r="F2" s="5"/>
      <c r="G2" s="3"/>
      <c r="H2" s="4"/>
      <c r="I2" s="5"/>
    </row>
    <row r="3" spans="1:9" ht="18" x14ac:dyDescent="0.25">
      <c r="A3" s="67" t="s">
        <v>95</v>
      </c>
      <c r="B3" s="70"/>
      <c r="C3" s="89"/>
      <c r="D3" s="90"/>
      <c r="E3" s="90"/>
      <c r="F3" s="90"/>
      <c r="G3" s="70"/>
      <c r="H3" s="89"/>
      <c r="I3" s="90"/>
    </row>
    <row r="4" spans="1:9" x14ac:dyDescent="0.2">
      <c r="A4" s="70"/>
      <c r="B4" s="70"/>
      <c r="C4" s="89"/>
      <c r="D4" s="90"/>
      <c r="E4" s="90"/>
      <c r="F4" s="90"/>
      <c r="G4" s="70"/>
      <c r="H4" s="89"/>
      <c r="I4" s="90"/>
    </row>
    <row r="5" spans="1:9" ht="25.5" x14ac:dyDescent="0.2">
      <c r="A5" s="91"/>
      <c r="B5" s="92" t="s">
        <v>0</v>
      </c>
      <c r="C5" s="93" t="s">
        <v>1</v>
      </c>
      <c r="D5" s="94" t="s">
        <v>2</v>
      </c>
      <c r="E5" s="95" t="s">
        <v>9</v>
      </c>
      <c r="F5" s="96" t="s">
        <v>3</v>
      </c>
      <c r="G5" s="97" t="s">
        <v>4</v>
      </c>
      <c r="H5" s="93" t="s">
        <v>5</v>
      </c>
      <c r="I5" s="98" t="s">
        <v>6</v>
      </c>
    </row>
    <row r="6" spans="1:9" x14ac:dyDescent="0.2">
      <c r="A6" s="91"/>
      <c r="B6" s="99"/>
      <c r="C6" s="100"/>
      <c r="D6" s="101"/>
      <c r="E6" s="102"/>
      <c r="F6" s="102"/>
      <c r="G6" s="103"/>
      <c r="H6" s="104"/>
      <c r="I6" s="105"/>
    </row>
    <row r="7" spans="1:9" ht="15.75" x14ac:dyDescent="0.25">
      <c r="A7" s="91"/>
      <c r="B7" s="49" t="s">
        <v>7</v>
      </c>
      <c r="C7" s="18"/>
      <c r="D7" s="19"/>
      <c r="E7" s="41"/>
      <c r="F7" s="41"/>
      <c r="G7" s="106"/>
      <c r="H7" s="40"/>
      <c r="I7" s="107"/>
    </row>
    <row r="8" spans="1:9" x14ac:dyDescent="0.2">
      <c r="A8" s="91"/>
      <c r="B8" s="108" t="s">
        <v>32</v>
      </c>
      <c r="C8" s="109" t="s">
        <v>33</v>
      </c>
      <c r="D8" s="110">
        <f>'NYSCOPBA-SSU (21)'!B11</f>
        <v>37194</v>
      </c>
      <c r="E8" s="110" t="s">
        <v>10</v>
      </c>
      <c r="F8" s="110" t="s">
        <v>10</v>
      </c>
      <c r="G8" s="108" t="s">
        <v>94</v>
      </c>
      <c r="H8" s="111" t="s">
        <v>23</v>
      </c>
      <c r="I8" s="112">
        <f>'NYSCOPBA-SSU (21)'!I11</f>
        <v>1448</v>
      </c>
    </row>
    <row r="10" spans="1:9" ht="18" x14ac:dyDescent="0.25">
      <c r="A10" s="67" t="s">
        <v>96</v>
      </c>
      <c r="B10" s="70"/>
      <c r="C10" s="89"/>
      <c r="D10" s="90"/>
      <c r="E10" s="90"/>
      <c r="F10" s="90"/>
      <c r="G10" s="70"/>
      <c r="H10" s="89"/>
      <c r="I10" s="90"/>
    </row>
    <row r="11" spans="1:9" x14ac:dyDescent="0.2">
      <c r="A11" s="70"/>
      <c r="B11" s="70"/>
      <c r="C11" s="89"/>
      <c r="D11" s="90"/>
      <c r="E11" s="90"/>
      <c r="F11" s="90"/>
      <c r="G11" s="70"/>
      <c r="H11" s="89"/>
      <c r="I11" s="90"/>
    </row>
    <row r="12" spans="1:9" ht="25.5" x14ac:dyDescent="0.2">
      <c r="A12" s="91"/>
      <c r="B12" s="92" t="s">
        <v>0</v>
      </c>
      <c r="C12" s="93" t="s">
        <v>1</v>
      </c>
      <c r="D12" s="94" t="s">
        <v>2</v>
      </c>
      <c r="E12" s="95" t="s">
        <v>9</v>
      </c>
      <c r="F12" s="96" t="s">
        <v>3</v>
      </c>
      <c r="G12" s="97" t="s">
        <v>4</v>
      </c>
      <c r="H12" s="93" t="s">
        <v>5</v>
      </c>
      <c r="I12" s="98" t="s">
        <v>6</v>
      </c>
    </row>
    <row r="13" spans="1:9" x14ac:dyDescent="0.2">
      <c r="A13" s="91"/>
      <c r="B13" s="99"/>
      <c r="C13" s="100"/>
      <c r="D13" s="101"/>
      <c r="E13" s="102"/>
      <c r="F13" s="102"/>
      <c r="G13" s="103"/>
      <c r="H13" s="104"/>
      <c r="I13" s="105"/>
    </row>
    <row r="14" spans="1:9" ht="15.75" x14ac:dyDescent="0.25">
      <c r="A14" s="91"/>
      <c r="B14" s="49" t="s">
        <v>7</v>
      </c>
      <c r="C14" s="18"/>
      <c r="D14" s="19"/>
      <c r="E14" s="41"/>
      <c r="F14" s="41"/>
      <c r="G14" s="106"/>
      <c r="H14" s="40"/>
      <c r="I14" s="107"/>
    </row>
    <row r="15" spans="1:9" x14ac:dyDescent="0.2">
      <c r="A15" s="91"/>
      <c r="B15" s="108" t="s">
        <v>32</v>
      </c>
      <c r="C15" s="109" t="s">
        <v>33</v>
      </c>
      <c r="D15" s="110">
        <f>'NYSCOPBA-SSU (21)'!B39</f>
        <v>37938</v>
      </c>
      <c r="E15" s="110" t="s">
        <v>10</v>
      </c>
      <c r="F15" s="110" t="s">
        <v>10</v>
      </c>
      <c r="G15" s="108" t="s">
        <v>94</v>
      </c>
      <c r="H15" s="111" t="s">
        <v>23</v>
      </c>
      <c r="I15" s="112">
        <f>'NYSCOPBA-SSU (21)'!I39</f>
        <v>1477</v>
      </c>
    </row>
    <row r="17" spans="1:9" ht="18" x14ac:dyDescent="0.25">
      <c r="A17" s="67" t="s">
        <v>97</v>
      </c>
      <c r="B17" s="70"/>
      <c r="C17" s="89"/>
      <c r="D17" s="90"/>
      <c r="E17" s="90"/>
      <c r="F17" s="90"/>
      <c r="G17" s="70"/>
      <c r="H17" s="89"/>
      <c r="I17" s="90"/>
    </row>
    <row r="18" spans="1:9" x14ac:dyDescent="0.2">
      <c r="A18" s="70"/>
      <c r="B18" s="70"/>
      <c r="C18" s="89"/>
      <c r="D18" s="90"/>
      <c r="E18" s="90"/>
      <c r="F18" s="90"/>
      <c r="G18" s="70"/>
      <c r="H18" s="89"/>
      <c r="I18" s="90"/>
    </row>
    <row r="19" spans="1:9" ht="25.5" x14ac:dyDescent="0.2">
      <c r="A19" s="91"/>
      <c r="B19" s="92" t="s">
        <v>0</v>
      </c>
      <c r="C19" s="93" t="s">
        <v>1</v>
      </c>
      <c r="D19" s="94" t="s">
        <v>2</v>
      </c>
      <c r="E19" s="95" t="s">
        <v>9</v>
      </c>
      <c r="F19" s="96" t="s">
        <v>3</v>
      </c>
      <c r="G19" s="97" t="s">
        <v>4</v>
      </c>
      <c r="H19" s="93" t="s">
        <v>5</v>
      </c>
      <c r="I19" s="98" t="s">
        <v>6</v>
      </c>
    </row>
    <row r="20" spans="1:9" x14ac:dyDescent="0.2">
      <c r="A20" s="91"/>
      <c r="B20" s="99"/>
      <c r="C20" s="100"/>
      <c r="D20" s="101"/>
      <c r="E20" s="102"/>
      <c r="F20" s="102"/>
      <c r="G20" s="103"/>
      <c r="H20" s="104"/>
      <c r="I20" s="105"/>
    </row>
    <row r="21" spans="1:9" ht="15.75" x14ac:dyDescent="0.25">
      <c r="A21" s="91"/>
      <c r="B21" s="49" t="s">
        <v>7</v>
      </c>
      <c r="C21" s="18"/>
      <c r="D21" s="19"/>
      <c r="E21" s="41"/>
      <c r="F21" s="41"/>
      <c r="G21" s="106"/>
      <c r="H21" s="40"/>
      <c r="I21" s="107"/>
    </row>
    <row r="22" spans="1:9" x14ac:dyDescent="0.2">
      <c r="A22" s="91"/>
      <c r="B22" s="108" t="s">
        <v>32</v>
      </c>
      <c r="C22" s="109" t="s">
        <v>33</v>
      </c>
      <c r="D22" s="110">
        <f>'NYSCOPBA-SSU (21)'!B68</f>
        <v>38697</v>
      </c>
      <c r="E22" s="110" t="s">
        <v>10</v>
      </c>
      <c r="F22" s="110" t="s">
        <v>10</v>
      </c>
      <c r="G22" s="108" t="s">
        <v>94</v>
      </c>
      <c r="H22" s="111" t="s">
        <v>23</v>
      </c>
      <c r="I22" s="112">
        <f>'NYSCOPBA-SSU (21)'!I68</f>
        <v>1507</v>
      </c>
    </row>
    <row r="24" spans="1:9" ht="18" x14ac:dyDescent="0.25">
      <c r="A24" s="67" t="s">
        <v>98</v>
      </c>
      <c r="B24" s="70"/>
      <c r="C24" s="89"/>
      <c r="D24" s="90"/>
      <c r="E24" s="90"/>
      <c r="F24" s="90"/>
      <c r="G24" s="70"/>
      <c r="H24" s="89"/>
      <c r="I24" s="90"/>
    </row>
    <row r="25" spans="1:9" x14ac:dyDescent="0.2">
      <c r="A25" s="70"/>
      <c r="B25" s="70"/>
      <c r="C25" s="89"/>
      <c r="D25" s="90"/>
      <c r="E25" s="90"/>
      <c r="F25" s="90"/>
      <c r="G25" s="70"/>
      <c r="H25" s="89"/>
      <c r="I25" s="90"/>
    </row>
    <row r="26" spans="1:9" ht="25.5" x14ac:dyDescent="0.2">
      <c r="A26" s="91"/>
      <c r="B26" s="92" t="s">
        <v>0</v>
      </c>
      <c r="C26" s="93" t="s">
        <v>1</v>
      </c>
      <c r="D26" s="94" t="s">
        <v>2</v>
      </c>
      <c r="E26" s="95" t="s">
        <v>9</v>
      </c>
      <c r="F26" s="96" t="s">
        <v>3</v>
      </c>
      <c r="G26" s="97" t="s">
        <v>4</v>
      </c>
      <c r="H26" s="93" t="s">
        <v>5</v>
      </c>
      <c r="I26" s="98" t="s">
        <v>6</v>
      </c>
    </row>
    <row r="27" spans="1:9" x14ac:dyDescent="0.2">
      <c r="A27" s="91"/>
      <c r="B27" s="99"/>
      <c r="C27" s="100"/>
      <c r="D27" s="101"/>
      <c r="E27" s="102"/>
      <c r="F27" s="102"/>
      <c r="G27" s="103"/>
      <c r="H27" s="104"/>
      <c r="I27" s="105"/>
    </row>
    <row r="28" spans="1:9" ht="15.75" x14ac:dyDescent="0.25">
      <c r="A28" s="91"/>
      <c r="B28" s="49" t="s">
        <v>7</v>
      </c>
      <c r="C28" s="18"/>
      <c r="D28" s="19"/>
      <c r="E28" s="41"/>
      <c r="F28" s="41"/>
      <c r="G28" s="106"/>
      <c r="H28" s="40"/>
      <c r="I28" s="107"/>
    </row>
    <row r="29" spans="1:9" x14ac:dyDescent="0.2">
      <c r="A29" s="91"/>
      <c r="B29" s="108" t="s">
        <v>32</v>
      </c>
      <c r="C29" s="109" t="s">
        <v>33</v>
      </c>
      <c r="D29" s="110">
        <f>'NYSCOPBA-SSU (21)'!B97</f>
        <v>39471</v>
      </c>
      <c r="E29" s="110" t="s">
        <v>10</v>
      </c>
      <c r="F29" s="110" t="s">
        <v>10</v>
      </c>
      <c r="G29" s="108" t="s">
        <v>94</v>
      </c>
      <c r="H29" s="111" t="s">
        <v>23</v>
      </c>
      <c r="I29" s="112">
        <f>'NYSCOPBA-SSU (21)'!I97</f>
        <v>1537</v>
      </c>
    </row>
  </sheetData>
  <phoneticPr fontId="9" type="noConversion"/>
  <pageMargins left="0.75" right="0.75" top="1" bottom="1" header="0.5" footer="0.5"/>
  <pageSetup scale="53" orientation="landscape" r:id="rId1"/>
  <headerFooter alignWithMargins="0">
    <oddHeader>&amp;C&amp;"Arial,Bold"&amp;18&amp;USAFETY AND SECURITY OFFICER TRAINEESHIP RATES (Multiple State Fiscal Years)</oddHeader>
    <oddFooter>&amp;LDivision of Classification and Compensation&amp;R10/14/09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0"/>
  <sheetViews>
    <sheetView zoomScale="90" zoomScaleNormal="90" workbookViewId="0">
      <selection activeCell="B3" sqref="B3"/>
    </sheetView>
  </sheetViews>
  <sheetFormatPr defaultColWidth="9.140625" defaultRowHeight="12.75" x14ac:dyDescent="0.2"/>
  <cols>
    <col min="1" max="1" width="6.42578125" style="87" customWidth="1"/>
    <col min="2" max="2" width="57.85546875" style="87" customWidth="1"/>
    <col min="3" max="3" width="17" style="87" customWidth="1"/>
    <col min="4" max="4" width="24.140625" style="87" customWidth="1"/>
    <col min="5" max="5" width="18.28515625" style="87" customWidth="1"/>
    <col min="6" max="6" width="17.28515625" style="87" customWidth="1"/>
    <col min="7" max="7" width="58.42578125" style="87" customWidth="1"/>
    <col min="8" max="8" width="7.42578125" style="87" bestFit="1" customWidth="1"/>
    <col min="9" max="9" width="17.140625" style="88" customWidth="1"/>
    <col min="10" max="16384" width="9.140625" style="87"/>
  </cols>
  <sheetData>
    <row r="1" spans="1:9" ht="18.75" customHeight="1" x14ac:dyDescent="0.2">
      <c r="A1" s="114" t="s">
        <v>112</v>
      </c>
      <c r="B1" s="84"/>
      <c r="C1" s="85"/>
      <c r="D1" s="86"/>
      <c r="E1" s="86"/>
      <c r="F1" s="86"/>
      <c r="G1" s="84"/>
      <c r="H1" s="85"/>
      <c r="I1" s="86"/>
    </row>
    <row r="2" spans="1:9" x14ac:dyDescent="0.2">
      <c r="A2" s="84"/>
      <c r="B2" s="84"/>
      <c r="C2" s="85"/>
      <c r="D2" s="86"/>
      <c r="E2" s="86"/>
      <c r="F2" s="86"/>
      <c r="G2" s="84"/>
      <c r="H2" s="85"/>
      <c r="I2" s="86"/>
    </row>
    <row r="3" spans="1:9" x14ac:dyDescent="0.2">
      <c r="A3" s="91"/>
      <c r="B3" s="91"/>
      <c r="C3" s="91"/>
      <c r="D3" s="91"/>
      <c r="E3" s="91"/>
      <c r="F3" s="91"/>
      <c r="G3" s="91"/>
      <c r="H3" s="91"/>
      <c r="I3" s="113"/>
    </row>
    <row r="4" spans="1:9" ht="18" x14ac:dyDescent="0.25">
      <c r="A4" s="67" t="s">
        <v>95</v>
      </c>
      <c r="B4" s="70"/>
      <c r="C4" s="89"/>
      <c r="D4" s="90"/>
      <c r="E4" s="90"/>
      <c r="F4" s="90"/>
      <c r="G4" s="70"/>
      <c r="H4" s="89"/>
      <c r="I4" s="90"/>
    </row>
    <row r="5" spans="1:9" x14ac:dyDescent="0.2">
      <c r="A5" s="70"/>
      <c r="B5" s="70"/>
      <c r="C5" s="89"/>
      <c r="D5" s="90"/>
      <c r="E5" s="90"/>
      <c r="F5" s="90"/>
      <c r="G5" s="70"/>
      <c r="H5" s="89"/>
      <c r="I5" s="90"/>
    </row>
    <row r="6" spans="1:9" ht="25.5" x14ac:dyDescent="0.2">
      <c r="A6" s="91"/>
      <c r="B6" s="92" t="s">
        <v>0</v>
      </c>
      <c r="C6" s="93" t="s">
        <v>1</v>
      </c>
      <c r="D6" s="94" t="s">
        <v>2</v>
      </c>
      <c r="E6" s="95" t="s">
        <v>9</v>
      </c>
      <c r="F6" s="96" t="s">
        <v>3</v>
      </c>
      <c r="G6" s="97" t="s">
        <v>4</v>
      </c>
      <c r="H6" s="93" t="s">
        <v>5</v>
      </c>
      <c r="I6" s="98" t="s">
        <v>6</v>
      </c>
    </row>
    <row r="7" spans="1:9" x14ac:dyDescent="0.2">
      <c r="A7" s="91"/>
      <c r="B7" s="99"/>
      <c r="C7" s="100"/>
      <c r="D7" s="101"/>
      <c r="E7" s="102"/>
      <c r="F7" s="102"/>
      <c r="G7" s="103"/>
      <c r="H7" s="104"/>
      <c r="I7" s="105"/>
    </row>
    <row r="8" spans="1:9" ht="15.75" x14ac:dyDescent="0.25">
      <c r="A8" s="91"/>
      <c r="B8" s="49" t="s">
        <v>7</v>
      </c>
      <c r="C8" s="18"/>
      <c r="D8" s="19"/>
      <c r="E8" s="41"/>
      <c r="F8" s="41"/>
      <c r="G8" s="106"/>
      <c r="H8" s="40"/>
      <c r="I8" s="107"/>
    </row>
    <row r="9" spans="1:9" x14ac:dyDescent="0.2">
      <c r="A9" s="91"/>
      <c r="B9" s="108" t="s">
        <v>78</v>
      </c>
      <c r="C9" s="109" t="s">
        <v>77</v>
      </c>
      <c r="D9" s="110">
        <f>'NYSCOPBA-SSU (21)'!B9</f>
        <v>33549</v>
      </c>
      <c r="E9" s="110">
        <f>'NYSCOPBA-SSU (21)'!I9</f>
        <v>1334</v>
      </c>
      <c r="F9" s="110" t="s">
        <v>10</v>
      </c>
      <c r="G9" s="108" t="s">
        <v>76</v>
      </c>
      <c r="H9" s="111" t="s">
        <v>79</v>
      </c>
      <c r="I9" s="112">
        <f>'NYSCOPBA-SSU (21)'!I10</f>
        <v>1386</v>
      </c>
    </row>
    <row r="10" spans="1:9" x14ac:dyDescent="0.2">
      <c r="A10" s="91"/>
      <c r="B10" s="91"/>
      <c r="C10" s="91"/>
      <c r="D10" s="91"/>
      <c r="E10" s="91"/>
      <c r="F10" s="91"/>
      <c r="G10" s="91"/>
      <c r="H10" s="91"/>
      <c r="I10" s="113"/>
    </row>
    <row r="11" spans="1:9" ht="18" x14ac:dyDescent="0.25">
      <c r="A11" s="67" t="s">
        <v>96</v>
      </c>
      <c r="B11" s="70"/>
      <c r="C11" s="89"/>
      <c r="D11" s="90"/>
      <c r="E11" s="90"/>
      <c r="F11" s="90"/>
      <c r="G11" s="70"/>
      <c r="H11" s="89"/>
      <c r="I11" s="90"/>
    </row>
    <row r="12" spans="1:9" x14ac:dyDescent="0.2">
      <c r="A12" s="70"/>
      <c r="B12" s="70"/>
      <c r="C12" s="89"/>
      <c r="D12" s="90"/>
      <c r="E12" s="90"/>
      <c r="F12" s="90"/>
      <c r="G12" s="70"/>
      <c r="H12" s="89"/>
      <c r="I12" s="90"/>
    </row>
    <row r="13" spans="1:9" ht="25.5" x14ac:dyDescent="0.2">
      <c r="A13" s="91"/>
      <c r="B13" s="92" t="s">
        <v>0</v>
      </c>
      <c r="C13" s="93" t="s">
        <v>1</v>
      </c>
      <c r="D13" s="94" t="s">
        <v>2</v>
      </c>
      <c r="E13" s="95" t="s">
        <v>9</v>
      </c>
      <c r="F13" s="96" t="s">
        <v>3</v>
      </c>
      <c r="G13" s="97" t="s">
        <v>4</v>
      </c>
      <c r="H13" s="93" t="s">
        <v>5</v>
      </c>
      <c r="I13" s="98" t="s">
        <v>6</v>
      </c>
    </row>
    <row r="14" spans="1:9" x14ac:dyDescent="0.2">
      <c r="A14" s="91"/>
      <c r="B14" s="99"/>
      <c r="C14" s="100"/>
      <c r="D14" s="101"/>
      <c r="E14" s="102"/>
      <c r="F14" s="102"/>
      <c r="G14" s="103"/>
      <c r="H14" s="104"/>
      <c r="I14" s="105"/>
    </row>
    <row r="15" spans="1:9" ht="15.75" x14ac:dyDescent="0.25">
      <c r="A15" s="91"/>
      <c r="B15" s="49" t="s">
        <v>7</v>
      </c>
      <c r="C15" s="18"/>
      <c r="D15" s="19"/>
      <c r="E15" s="41"/>
      <c r="F15" s="41"/>
      <c r="G15" s="106"/>
      <c r="H15" s="40"/>
      <c r="I15" s="107"/>
    </row>
    <row r="16" spans="1:9" x14ac:dyDescent="0.2">
      <c r="A16" s="91"/>
      <c r="B16" s="108" t="s">
        <v>78</v>
      </c>
      <c r="C16" s="109" t="s">
        <v>77</v>
      </c>
      <c r="D16" s="110">
        <f>'NYSCOPBA-SSU (21)'!B37</f>
        <v>34220</v>
      </c>
      <c r="E16" s="110">
        <f>'NYSCOPBA-SSU (21)'!I37</f>
        <v>1361</v>
      </c>
      <c r="F16" s="110" t="s">
        <v>10</v>
      </c>
      <c r="G16" s="108" t="s">
        <v>76</v>
      </c>
      <c r="H16" s="111" t="s">
        <v>79</v>
      </c>
      <c r="I16" s="112">
        <f>'NYSCOPBA-SSU (21)'!I38</f>
        <v>1414</v>
      </c>
    </row>
    <row r="17" spans="1:9" x14ac:dyDescent="0.2">
      <c r="A17" s="91"/>
      <c r="B17" s="91"/>
      <c r="C17" s="91"/>
      <c r="D17" s="91"/>
      <c r="E17" s="91"/>
      <c r="F17" s="91"/>
      <c r="G17" s="91"/>
      <c r="H17" s="91"/>
      <c r="I17" s="113"/>
    </row>
    <row r="18" spans="1:9" ht="18" x14ac:dyDescent="0.25">
      <c r="A18" s="67" t="s">
        <v>97</v>
      </c>
      <c r="B18" s="70"/>
      <c r="C18" s="89"/>
      <c r="D18" s="90"/>
      <c r="E18" s="90"/>
      <c r="F18" s="90"/>
      <c r="G18" s="70"/>
      <c r="H18" s="89"/>
      <c r="I18" s="90"/>
    </row>
    <row r="19" spans="1:9" x14ac:dyDescent="0.2">
      <c r="A19" s="70"/>
      <c r="B19" s="70"/>
      <c r="C19" s="89"/>
      <c r="D19" s="90"/>
      <c r="E19" s="90"/>
      <c r="F19" s="90"/>
      <c r="G19" s="70"/>
      <c r="H19" s="89"/>
      <c r="I19" s="90"/>
    </row>
    <row r="20" spans="1:9" ht="25.5" x14ac:dyDescent="0.2">
      <c r="A20" s="91"/>
      <c r="B20" s="92" t="s">
        <v>0</v>
      </c>
      <c r="C20" s="93" t="s">
        <v>1</v>
      </c>
      <c r="D20" s="94" t="s">
        <v>2</v>
      </c>
      <c r="E20" s="95" t="s">
        <v>9</v>
      </c>
      <c r="F20" s="96" t="s">
        <v>3</v>
      </c>
      <c r="G20" s="97" t="s">
        <v>4</v>
      </c>
      <c r="H20" s="93" t="s">
        <v>5</v>
      </c>
      <c r="I20" s="98" t="s">
        <v>6</v>
      </c>
    </row>
    <row r="21" spans="1:9" x14ac:dyDescent="0.2">
      <c r="A21" s="91"/>
      <c r="B21" s="99"/>
      <c r="C21" s="100"/>
      <c r="D21" s="101"/>
      <c r="E21" s="102"/>
      <c r="F21" s="102"/>
      <c r="G21" s="103"/>
      <c r="H21" s="104"/>
      <c r="I21" s="105"/>
    </row>
    <row r="22" spans="1:9" ht="15.75" x14ac:dyDescent="0.25">
      <c r="A22" s="91"/>
      <c r="B22" s="49" t="s">
        <v>7</v>
      </c>
      <c r="C22" s="18"/>
      <c r="D22" s="19"/>
      <c r="E22" s="41"/>
      <c r="F22" s="41"/>
      <c r="G22" s="106"/>
      <c r="H22" s="40"/>
      <c r="I22" s="107"/>
    </row>
    <row r="23" spans="1:9" x14ac:dyDescent="0.2">
      <c r="A23" s="91"/>
      <c r="B23" s="108" t="s">
        <v>78</v>
      </c>
      <c r="C23" s="109" t="s">
        <v>77</v>
      </c>
      <c r="D23" s="110">
        <f>'NYSCOPBA-SSU (21)'!B66</f>
        <v>34904</v>
      </c>
      <c r="E23" s="110">
        <f>'NYSCOPBA-SSU (21)'!I66</f>
        <v>1388</v>
      </c>
      <c r="F23" s="110" t="s">
        <v>10</v>
      </c>
      <c r="G23" s="108" t="s">
        <v>76</v>
      </c>
      <c r="H23" s="111" t="s">
        <v>79</v>
      </c>
      <c r="I23" s="112">
        <f>'NYSCOPBA-SSU (21)'!I67</f>
        <v>1442</v>
      </c>
    </row>
    <row r="24" spans="1:9" x14ac:dyDescent="0.2">
      <c r="A24" s="91"/>
      <c r="B24" s="91"/>
      <c r="C24" s="91"/>
      <c r="D24" s="91"/>
      <c r="E24" s="91"/>
      <c r="F24" s="91"/>
      <c r="G24" s="91"/>
      <c r="H24" s="91"/>
      <c r="I24" s="113"/>
    </row>
    <row r="25" spans="1:9" ht="18" x14ac:dyDescent="0.25">
      <c r="A25" s="67" t="s">
        <v>98</v>
      </c>
      <c r="B25" s="70"/>
      <c r="C25" s="89"/>
      <c r="D25" s="90"/>
      <c r="E25" s="90"/>
      <c r="F25" s="90"/>
      <c r="G25" s="70"/>
      <c r="H25" s="89"/>
      <c r="I25" s="90"/>
    </row>
    <row r="26" spans="1:9" x14ac:dyDescent="0.2">
      <c r="A26" s="70"/>
      <c r="B26" s="70"/>
      <c r="C26" s="89"/>
      <c r="D26" s="90"/>
      <c r="E26" s="90"/>
      <c r="F26" s="90"/>
      <c r="G26" s="70"/>
      <c r="H26" s="89"/>
      <c r="I26" s="90"/>
    </row>
    <row r="27" spans="1:9" ht="25.5" x14ac:dyDescent="0.2">
      <c r="A27" s="91"/>
      <c r="B27" s="92" t="s">
        <v>0</v>
      </c>
      <c r="C27" s="93" t="s">
        <v>1</v>
      </c>
      <c r="D27" s="94" t="s">
        <v>2</v>
      </c>
      <c r="E27" s="95" t="s">
        <v>9</v>
      </c>
      <c r="F27" s="96" t="s">
        <v>3</v>
      </c>
      <c r="G27" s="97" t="s">
        <v>4</v>
      </c>
      <c r="H27" s="93" t="s">
        <v>5</v>
      </c>
      <c r="I27" s="98" t="s">
        <v>6</v>
      </c>
    </row>
    <row r="28" spans="1:9" x14ac:dyDescent="0.2">
      <c r="A28" s="91"/>
      <c r="B28" s="99"/>
      <c r="C28" s="100"/>
      <c r="D28" s="101"/>
      <c r="E28" s="102"/>
      <c r="F28" s="102"/>
      <c r="G28" s="103"/>
      <c r="H28" s="104"/>
      <c r="I28" s="105"/>
    </row>
    <row r="29" spans="1:9" ht="15.75" x14ac:dyDescent="0.25">
      <c r="A29" s="91"/>
      <c r="B29" s="49" t="s">
        <v>7</v>
      </c>
      <c r="C29" s="18"/>
      <c r="D29" s="19"/>
      <c r="E29" s="41"/>
      <c r="F29" s="41"/>
      <c r="G29" s="106"/>
      <c r="H29" s="40"/>
      <c r="I29" s="107"/>
    </row>
    <row r="30" spans="1:9" x14ac:dyDescent="0.2">
      <c r="A30" s="91"/>
      <c r="B30" s="108" t="s">
        <v>78</v>
      </c>
      <c r="C30" s="109" t="s">
        <v>77</v>
      </c>
      <c r="D30" s="110">
        <f>'NYSCOPBA-SSU (21)'!B95</f>
        <v>35602</v>
      </c>
      <c r="E30" s="110">
        <f>'NYSCOPBA-SSU (21)'!I95</f>
        <v>1416</v>
      </c>
      <c r="F30" s="110" t="s">
        <v>10</v>
      </c>
      <c r="G30" s="108" t="s">
        <v>76</v>
      </c>
      <c r="H30" s="111" t="s">
        <v>79</v>
      </c>
      <c r="I30" s="112">
        <f>'NYSCOPBA-SSU (21)'!I96</f>
        <v>1471</v>
      </c>
    </row>
  </sheetData>
  <pageMargins left="0.75" right="0.75" top="1" bottom="1" header="0.5" footer="0.5"/>
  <pageSetup scale="53" orientation="landscape" r:id="rId1"/>
  <headerFooter alignWithMargins="0">
    <oddHeader>&amp;C&amp;"Arial,Bold"&amp;18&amp;USAFETY AND SECURITY OFFICER TRAINEESHIP RATES (Multiple State Fiscal Years)</oddHeader>
    <oddFooter>&amp;LDivision of Classification and Compensation&amp;R10/14/09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21"/>
  <sheetViews>
    <sheetView zoomScale="90" zoomScaleNormal="90" workbookViewId="0"/>
  </sheetViews>
  <sheetFormatPr defaultColWidth="9.140625" defaultRowHeight="12.75" x14ac:dyDescent="0.2"/>
  <cols>
    <col min="1" max="1" width="6.5703125" style="1" customWidth="1"/>
    <col min="2" max="2" width="58.85546875" style="1" bestFit="1" customWidth="1"/>
    <col min="3" max="3" width="17" style="1" customWidth="1"/>
    <col min="4" max="4" width="24.140625" style="1" customWidth="1"/>
    <col min="5" max="5" width="18.28515625" style="1" customWidth="1"/>
    <col min="6" max="6" width="17.28515625" style="1" customWidth="1"/>
    <col min="7" max="7" width="61.5703125" style="1" bestFit="1" customWidth="1"/>
    <col min="8" max="8" width="8.28515625" style="1" bestFit="1" customWidth="1"/>
    <col min="9" max="9" width="17.140625" style="56" customWidth="1"/>
    <col min="10" max="16384" width="9.140625" style="1"/>
  </cols>
  <sheetData>
    <row r="1" spans="1:9" ht="20.25" x14ac:dyDescent="0.3">
      <c r="A1" s="2" t="s">
        <v>109</v>
      </c>
      <c r="B1" s="3"/>
      <c r="C1" s="4"/>
      <c r="D1" s="5"/>
      <c r="E1" s="5"/>
      <c r="F1" s="5"/>
      <c r="G1" s="3"/>
      <c r="H1" s="4"/>
      <c r="I1" s="5"/>
    </row>
    <row r="2" spans="1:9" x14ac:dyDescent="0.2">
      <c r="A2" s="3"/>
      <c r="B2" s="3"/>
      <c r="C2" s="4"/>
      <c r="D2" s="5"/>
      <c r="E2" s="5"/>
      <c r="F2" s="5"/>
      <c r="G2" s="3"/>
      <c r="H2" s="4"/>
      <c r="I2" s="5"/>
    </row>
    <row r="4" spans="1:9" ht="18" x14ac:dyDescent="0.25">
      <c r="A4" s="23" t="s">
        <v>18</v>
      </c>
      <c r="B4" s="3"/>
      <c r="C4" s="4"/>
      <c r="D4" s="5"/>
      <c r="E4" s="5"/>
      <c r="F4" s="5"/>
      <c r="G4" s="3"/>
      <c r="H4" s="4"/>
      <c r="I4" s="5"/>
    </row>
    <row r="5" spans="1:9" x14ac:dyDescent="0.2">
      <c r="A5" s="3"/>
      <c r="B5" s="3"/>
      <c r="C5" s="4"/>
      <c r="D5" s="5"/>
      <c r="E5" s="5"/>
      <c r="F5" s="5"/>
      <c r="G5" s="3"/>
      <c r="H5" s="4"/>
      <c r="I5" s="5"/>
    </row>
    <row r="6" spans="1:9" ht="25.5" x14ac:dyDescent="0.2">
      <c r="B6" s="6" t="s">
        <v>0</v>
      </c>
      <c r="C6" s="7" t="s">
        <v>1</v>
      </c>
      <c r="D6" s="8" t="s">
        <v>2</v>
      </c>
      <c r="E6" s="45" t="s">
        <v>9</v>
      </c>
      <c r="F6" s="9" t="s">
        <v>3</v>
      </c>
      <c r="G6" s="10" t="s">
        <v>4</v>
      </c>
      <c r="H6" s="7" t="s">
        <v>5</v>
      </c>
      <c r="I6" s="46" t="s">
        <v>6</v>
      </c>
    </row>
    <row r="7" spans="1:9" x14ac:dyDescent="0.2">
      <c r="B7" s="47"/>
      <c r="C7" s="13"/>
      <c r="D7" s="14"/>
      <c r="E7" s="15"/>
      <c r="F7" s="15"/>
      <c r="G7" s="48"/>
      <c r="H7" s="33"/>
      <c r="I7" s="32"/>
    </row>
    <row r="8" spans="1:9" ht="15.75" x14ac:dyDescent="0.25">
      <c r="B8" s="49" t="s">
        <v>7</v>
      </c>
      <c r="C8" s="18"/>
      <c r="D8" s="19"/>
      <c r="E8" s="20"/>
      <c r="F8" s="20"/>
      <c r="G8" s="50"/>
      <c r="H8" s="34"/>
      <c r="I8" s="51"/>
    </row>
    <row r="9" spans="1:9" x14ac:dyDescent="0.2">
      <c r="B9" s="52" t="s">
        <v>22</v>
      </c>
      <c r="C9" s="25" t="s">
        <v>23</v>
      </c>
      <c r="D9" s="26">
        <v>30902</v>
      </c>
      <c r="E9" s="26" t="s">
        <v>10</v>
      </c>
      <c r="F9" s="26" t="s">
        <v>10</v>
      </c>
      <c r="G9" s="52" t="s">
        <v>24</v>
      </c>
      <c r="H9" s="53"/>
      <c r="I9" s="38"/>
    </row>
    <row r="10" spans="1:9" x14ac:dyDescent="0.2">
      <c r="B10" s="52" t="s">
        <v>24</v>
      </c>
      <c r="C10" s="25" t="s">
        <v>25</v>
      </c>
      <c r="D10" s="26">
        <v>32803</v>
      </c>
      <c r="E10" s="26" t="s">
        <v>10</v>
      </c>
      <c r="F10" s="26" t="s">
        <v>10</v>
      </c>
      <c r="G10" s="52" t="s">
        <v>26</v>
      </c>
      <c r="H10" s="53"/>
      <c r="I10" s="38"/>
    </row>
    <row r="11" spans="1:9" ht="12.75" customHeight="1" x14ac:dyDescent="0.2">
      <c r="B11" s="54" t="s">
        <v>26</v>
      </c>
      <c r="C11" s="30" t="s">
        <v>8</v>
      </c>
      <c r="D11" s="22">
        <v>34742</v>
      </c>
      <c r="E11" s="22" t="s">
        <v>10</v>
      </c>
      <c r="F11" s="22" t="s">
        <v>10</v>
      </c>
      <c r="G11" s="54" t="s">
        <v>27</v>
      </c>
      <c r="H11" s="55" t="s">
        <v>28</v>
      </c>
      <c r="I11" s="31">
        <v>1382</v>
      </c>
    </row>
    <row r="13" spans="1:9" ht="18" x14ac:dyDescent="0.25">
      <c r="A13" s="23" t="s">
        <v>19</v>
      </c>
      <c r="B13" s="3"/>
      <c r="C13" s="4"/>
      <c r="D13" s="5"/>
      <c r="E13" s="5"/>
      <c r="F13" s="5"/>
      <c r="G13" s="3"/>
      <c r="H13" s="4"/>
      <c r="I13" s="5"/>
    </row>
    <row r="14" spans="1:9" x14ac:dyDescent="0.2">
      <c r="A14" s="3"/>
      <c r="B14" s="3"/>
      <c r="C14" s="4"/>
      <c r="D14" s="5"/>
      <c r="E14" s="5"/>
      <c r="F14" s="5"/>
      <c r="G14" s="3"/>
      <c r="H14" s="4"/>
      <c r="I14" s="5"/>
    </row>
    <row r="15" spans="1:9" ht="25.5" x14ac:dyDescent="0.2">
      <c r="B15" s="6" t="s">
        <v>0</v>
      </c>
      <c r="C15" s="7" t="s">
        <v>1</v>
      </c>
      <c r="D15" s="8" t="s">
        <v>2</v>
      </c>
      <c r="E15" s="45" t="s">
        <v>9</v>
      </c>
      <c r="F15" s="9" t="s">
        <v>3</v>
      </c>
      <c r="G15" s="10" t="s">
        <v>4</v>
      </c>
      <c r="H15" s="7" t="s">
        <v>5</v>
      </c>
      <c r="I15" s="46" t="s">
        <v>6</v>
      </c>
    </row>
    <row r="16" spans="1:9" x14ac:dyDescent="0.2">
      <c r="B16" s="12"/>
      <c r="C16" s="13"/>
      <c r="D16" s="32"/>
      <c r="E16" s="33"/>
      <c r="F16" s="15"/>
      <c r="G16" s="15"/>
      <c r="H16" s="15"/>
      <c r="I16" s="32"/>
    </row>
    <row r="17" spans="1:13" ht="15.75" x14ac:dyDescent="0.25">
      <c r="B17" s="17" t="s">
        <v>7</v>
      </c>
      <c r="C17" s="18"/>
      <c r="D17" s="37"/>
      <c r="E17" s="34"/>
      <c r="F17" s="20"/>
      <c r="G17" s="20"/>
      <c r="H17" s="20"/>
      <c r="I17" s="51"/>
    </row>
    <row r="18" spans="1:13" x14ac:dyDescent="0.2">
      <c r="B18" s="52" t="s">
        <v>22</v>
      </c>
      <c r="C18" s="25" t="s">
        <v>23</v>
      </c>
      <c r="D18" s="38">
        <v>31829</v>
      </c>
      <c r="E18" s="26" t="s">
        <v>10</v>
      </c>
      <c r="F18" s="26" t="s">
        <v>10</v>
      </c>
      <c r="G18" s="52" t="s">
        <v>24</v>
      </c>
      <c r="H18" s="53"/>
      <c r="I18" s="38"/>
    </row>
    <row r="19" spans="1:13" x14ac:dyDescent="0.2">
      <c r="B19" s="52" t="s">
        <v>24</v>
      </c>
      <c r="C19" s="25" t="s">
        <v>25</v>
      </c>
      <c r="D19" s="38">
        <v>33787</v>
      </c>
      <c r="E19" s="26" t="s">
        <v>10</v>
      </c>
      <c r="F19" s="26" t="s">
        <v>10</v>
      </c>
      <c r="G19" s="52" t="s">
        <v>26</v>
      </c>
      <c r="H19" s="53"/>
      <c r="I19" s="38"/>
    </row>
    <row r="20" spans="1:13" ht="12.75" customHeight="1" x14ac:dyDescent="0.2">
      <c r="B20" s="54" t="s">
        <v>26</v>
      </c>
      <c r="C20" s="30" t="s">
        <v>8</v>
      </c>
      <c r="D20" s="31">
        <v>35784</v>
      </c>
      <c r="E20" s="22" t="s">
        <v>10</v>
      </c>
      <c r="F20" s="22" t="s">
        <v>10</v>
      </c>
      <c r="G20" s="54" t="s">
        <v>27</v>
      </c>
      <c r="H20" s="55" t="s">
        <v>28</v>
      </c>
      <c r="I20" s="31">
        <v>1424</v>
      </c>
    </row>
    <row r="22" spans="1:13" ht="18" x14ac:dyDescent="0.25">
      <c r="A22" s="67" t="s">
        <v>20</v>
      </c>
      <c r="B22" s="58"/>
      <c r="C22" s="4"/>
      <c r="D22" s="5"/>
      <c r="E22" s="5"/>
      <c r="F22" s="5"/>
      <c r="G22" s="3"/>
      <c r="H22" s="4"/>
      <c r="I22" s="5"/>
    </row>
    <row r="23" spans="1:13" x14ac:dyDescent="0.2">
      <c r="A23" s="3"/>
      <c r="B23" s="3"/>
      <c r="C23" s="4"/>
      <c r="D23" s="5"/>
      <c r="E23" s="5"/>
      <c r="F23" s="5"/>
      <c r="G23" s="3"/>
      <c r="H23" s="4"/>
      <c r="I23" s="5"/>
    </row>
    <row r="24" spans="1:13" ht="25.5" x14ac:dyDescent="0.2">
      <c r="B24" s="6" t="s">
        <v>0</v>
      </c>
      <c r="C24" s="7" t="s">
        <v>1</v>
      </c>
      <c r="D24" s="8" t="s">
        <v>2</v>
      </c>
      <c r="E24" s="45" t="s">
        <v>9</v>
      </c>
      <c r="F24" s="9" t="s">
        <v>3</v>
      </c>
      <c r="G24" s="10" t="s">
        <v>4</v>
      </c>
      <c r="H24" s="7" t="s">
        <v>5</v>
      </c>
      <c r="I24" s="46" t="s">
        <v>6</v>
      </c>
    </row>
    <row r="25" spans="1:13" x14ac:dyDescent="0.2">
      <c r="B25" s="12"/>
      <c r="C25" s="13"/>
      <c r="D25" s="32"/>
      <c r="E25" s="33"/>
      <c r="F25" s="15"/>
      <c r="G25" s="15"/>
      <c r="H25" s="15"/>
      <c r="I25" s="32"/>
    </row>
    <row r="26" spans="1:13" ht="15.75" x14ac:dyDescent="0.25">
      <c r="B26" s="17" t="s">
        <v>7</v>
      </c>
      <c r="C26" s="18"/>
      <c r="D26" s="37"/>
      <c r="E26" s="34"/>
      <c r="F26" s="20"/>
      <c r="G26" s="20"/>
      <c r="H26" s="20"/>
      <c r="I26" s="51"/>
    </row>
    <row r="27" spans="1:13" x14ac:dyDescent="0.2">
      <c r="B27" s="52" t="s">
        <v>22</v>
      </c>
      <c r="C27" s="25" t="s">
        <v>23</v>
      </c>
      <c r="D27" s="38">
        <v>32784</v>
      </c>
      <c r="E27" s="26" t="s">
        <v>10</v>
      </c>
      <c r="F27" s="26" t="s">
        <v>10</v>
      </c>
      <c r="G27" s="52" t="s">
        <v>24</v>
      </c>
      <c r="H27" s="53"/>
      <c r="I27" s="38"/>
    </row>
    <row r="28" spans="1:13" x14ac:dyDescent="0.2">
      <c r="B28" s="52" t="s">
        <v>24</v>
      </c>
      <c r="C28" s="25" t="s">
        <v>25</v>
      </c>
      <c r="D28" s="38">
        <v>34801</v>
      </c>
      <c r="E28" s="26" t="s">
        <v>10</v>
      </c>
      <c r="F28" s="26" t="s">
        <v>10</v>
      </c>
      <c r="G28" s="52" t="s">
        <v>26</v>
      </c>
      <c r="H28" s="53"/>
      <c r="I28" s="38"/>
    </row>
    <row r="29" spans="1:13" x14ac:dyDescent="0.2">
      <c r="B29" s="54" t="s">
        <v>26</v>
      </c>
      <c r="C29" s="30" t="s">
        <v>8</v>
      </c>
      <c r="D29" s="31">
        <v>36858</v>
      </c>
      <c r="E29" s="22" t="s">
        <v>10</v>
      </c>
      <c r="F29" s="22" t="s">
        <v>10</v>
      </c>
      <c r="G29" s="54" t="s">
        <v>27</v>
      </c>
      <c r="H29" s="55" t="s">
        <v>28</v>
      </c>
      <c r="I29" s="31">
        <v>1467</v>
      </c>
    </row>
    <row r="30" spans="1:13" x14ac:dyDescent="0.2">
      <c r="B30" s="68"/>
      <c r="C30" s="53"/>
      <c r="D30" s="35"/>
      <c r="E30" s="35"/>
      <c r="F30" s="35"/>
      <c r="G30" s="68"/>
      <c r="H30" s="53"/>
      <c r="I30" s="35"/>
      <c r="M30" s="73"/>
    </row>
    <row r="31" spans="1:13" ht="18" x14ac:dyDescent="0.25">
      <c r="A31" s="67" t="s">
        <v>58</v>
      </c>
      <c r="B31" s="58"/>
      <c r="C31" s="59"/>
      <c r="D31" s="60"/>
      <c r="E31" s="60"/>
      <c r="F31" s="5"/>
      <c r="G31" s="3"/>
      <c r="H31" s="4"/>
      <c r="I31" s="5"/>
      <c r="M31" s="56"/>
    </row>
    <row r="32" spans="1:13" x14ac:dyDescent="0.2">
      <c r="A32" s="3"/>
      <c r="B32" s="3"/>
      <c r="C32" s="4"/>
      <c r="D32" s="5"/>
      <c r="E32" s="5"/>
      <c r="F32" s="5"/>
      <c r="G32" s="3"/>
      <c r="H32" s="4"/>
      <c r="I32" s="5"/>
    </row>
    <row r="33" spans="1:9" ht="25.5" x14ac:dyDescent="0.2">
      <c r="B33" s="6" t="s">
        <v>0</v>
      </c>
      <c r="C33" s="7" t="s">
        <v>1</v>
      </c>
      <c r="D33" s="8" t="s">
        <v>2</v>
      </c>
      <c r="E33" s="45" t="s">
        <v>9</v>
      </c>
      <c r="F33" s="9" t="s">
        <v>3</v>
      </c>
      <c r="G33" s="10" t="s">
        <v>4</v>
      </c>
      <c r="H33" s="7" t="s">
        <v>5</v>
      </c>
      <c r="I33" s="46" t="s">
        <v>6</v>
      </c>
    </row>
    <row r="34" spans="1:9" x14ac:dyDescent="0.2">
      <c r="B34" s="12"/>
      <c r="C34" s="13"/>
      <c r="D34" s="32"/>
      <c r="E34" s="33"/>
      <c r="F34" s="15"/>
      <c r="G34" s="15"/>
      <c r="H34" s="15"/>
      <c r="I34" s="32"/>
    </row>
    <row r="35" spans="1:9" ht="15.75" x14ac:dyDescent="0.25">
      <c r="B35" s="17" t="s">
        <v>7</v>
      </c>
      <c r="C35" s="18"/>
      <c r="D35" s="37"/>
      <c r="E35" s="34"/>
      <c r="F35" s="20"/>
      <c r="G35" s="20"/>
      <c r="H35" s="20"/>
      <c r="I35" s="51"/>
    </row>
    <row r="36" spans="1:9" x14ac:dyDescent="0.2">
      <c r="B36" s="52" t="s">
        <v>22</v>
      </c>
      <c r="C36" s="25" t="s">
        <v>23</v>
      </c>
      <c r="D36" s="38">
        <v>35284</v>
      </c>
      <c r="E36" s="26" t="s">
        <v>10</v>
      </c>
      <c r="F36" s="26" t="s">
        <v>10</v>
      </c>
      <c r="G36" s="52" t="s">
        <v>24</v>
      </c>
      <c r="H36" s="53"/>
      <c r="I36" s="38"/>
    </row>
    <row r="37" spans="1:9" x14ac:dyDescent="0.2">
      <c r="B37" s="52" t="s">
        <v>24</v>
      </c>
      <c r="C37" s="25" t="s">
        <v>25</v>
      </c>
      <c r="D37" s="38">
        <v>37301</v>
      </c>
      <c r="E37" s="26" t="s">
        <v>10</v>
      </c>
      <c r="F37" s="26" t="s">
        <v>10</v>
      </c>
      <c r="G37" s="52" t="s">
        <v>26</v>
      </c>
      <c r="H37" s="53"/>
      <c r="I37" s="38"/>
    </row>
    <row r="38" spans="1:9" ht="12.75" customHeight="1" x14ac:dyDescent="0.2">
      <c r="B38" s="54" t="s">
        <v>26</v>
      </c>
      <c r="C38" s="30" t="s">
        <v>8</v>
      </c>
      <c r="D38" s="31">
        <v>39358</v>
      </c>
      <c r="E38" s="22" t="s">
        <v>10</v>
      </c>
      <c r="F38" s="22" t="s">
        <v>10</v>
      </c>
      <c r="G38" s="54" t="s">
        <v>27</v>
      </c>
      <c r="H38" s="55" t="s">
        <v>28</v>
      </c>
      <c r="I38" s="31">
        <v>1467</v>
      </c>
    </row>
    <row r="41" spans="1:9" ht="18" x14ac:dyDescent="0.25">
      <c r="A41" s="67" t="s">
        <v>38</v>
      </c>
      <c r="B41" s="58"/>
      <c r="C41" s="4"/>
      <c r="D41" s="5"/>
      <c r="E41" s="5"/>
      <c r="F41" s="5"/>
      <c r="G41" s="3"/>
      <c r="H41" s="4"/>
      <c r="I41" s="5"/>
    </row>
    <row r="42" spans="1:9" x14ac:dyDescent="0.2">
      <c r="A42" s="3"/>
      <c r="B42" s="3"/>
      <c r="C42" s="4"/>
      <c r="D42" s="5"/>
      <c r="E42" s="5"/>
      <c r="F42" s="5"/>
      <c r="G42" s="3"/>
      <c r="H42" s="4"/>
      <c r="I42" s="5"/>
    </row>
    <row r="43" spans="1:9" ht="25.5" x14ac:dyDescent="0.2">
      <c r="B43" s="6" t="s">
        <v>0</v>
      </c>
      <c r="C43" s="7" t="s">
        <v>1</v>
      </c>
      <c r="D43" s="8" t="s">
        <v>2</v>
      </c>
      <c r="E43" s="45" t="s">
        <v>9</v>
      </c>
      <c r="F43" s="9" t="s">
        <v>3</v>
      </c>
      <c r="G43" s="10" t="s">
        <v>4</v>
      </c>
      <c r="H43" s="7" t="s">
        <v>5</v>
      </c>
      <c r="I43" s="46" t="s">
        <v>6</v>
      </c>
    </row>
    <row r="44" spans="1:9" x14ac:dyDescent="0.2">
      <c r="B44" s="12"/>
      <c r="C44" s="13"/>
      <c r="D44" s="32"/>
      <c r="E44" s="33"/>
      <c r="F44" s="15"/>
      <c r="G44" s="15"/>
      <c r="H44" s="15"/>
      <c r="I44" s="32"/>
    </row>
    <row r="45" spans="1:9" ht="15.75" x14ac:dyDescent="0.25">
      <c r="B45" s="17" t="s">
        <v>7</v>
      </c>
      <c r="C45" s="18"/>
      <c r="D45" s="37"/>
      <c r="E45" s="34"/>
      <c r="F45" s="20"/>
      <c r="G45" s="20"/>
      <c r="H45" s="20"/>
      <c r="I45" s="51"/>
    </row>
    <row r="46" spans="1:9" x14ac:dyDescent="0.2">
      <c r="B46" s="52" t="s">
        <v>22</v>
      </c>
      <c r="C46" s="25" t="s">
        <v>23</v>
      </c>
      <c r="D46" s="38">
        <f>'APSU (31) sal sched 2005-15'!C24</f>
        <v>36078</v>
      </c>
      <c r="E46" s="26" t="s">
        <v>10</v>
      </c>
      <c r="F46" s="26" t="s">
        <v>10</v>
      </c>
      <c r="G46" s="52" t="s">
        <v>24</v>
      </c>
      <c r="H46" s="53"/>
      <c r="I46" s="38"/>
    </row>
    <row r="47" spans="1:9" x14ac:dyDescent="0.2">
      <c r="B47" s="52" t="s">
        <v>24</v>
      </c>
      <c r="C47" s="25" t="s">
        <v>25</v>
      </c>
      <c r="D47" s="38">
        <f>'APSU (31) sal sched 2005-15'!C25</f>
        <v>38140</v>
      </c>
      <c r="E47" s="26" t="s">
        <v>10</v>
      </c>
      <c r="F47" s="26" t="s">
        <v>10</v>
      </c>
      <c r="G47" s="52" t="s">
        <v>26</v>
      </c>
      <c r="H47" s="53"/>
      <c r="I47" s="38"/>
    </row>
    <row r="48" spans="1:9" x14ac:dyDescent="0.2">
      <c r="B48" s="54" t="s">
        <v>26</v>
      </c>
      <c r="C48" s="30" t="s">
        <v>8</v>
      </c>
      <c r="D48" s="31">
        <f>'APSU (31) sal sched 2005-15'!C26</f>
        <v>40244</v>
      </c>
      <c r="E48" s="22" t="s">
        <v>10</v>
      </c>
      <c r="F48" s="22" t="s">
        <v>10</v>
      </c>
      <c r="G48" s="54" t="s">
        <v>27</v>
      </c>
      <c r="H48" s="55" t="s">
        <v>28</v>
      </c>
      <c r="I48" s="31">
        <v>1500</v>
      </c>
    </row>
    <row r="50" spans="1:11" ht="18" x14ac:dyDescent="0.25">
      <c r="A50" s="23" t="s">
        <v>21</v>
      </c>
      <c r="B50" s="3"/>
      <c r="C50" s="4"/>
      <c r="D50" s="5"/>
      <c r="E50" s="5"/>
      <c r="F50" s="5"/>
      <c r="G50" s="3"/>
      <c r="H50" s="4"/>
      <c r="I50" s="5"/>
    </row>
    <row r="51" spans="1:11" x14ac:dyDescent="0.2">
      <c r="A51" s="3"/>
      <c r="B51" s="3"/>
      <c r="C51" s="4"/>
      <c r="D51" s="5"/>
      <c r="E51" s="5"/>
      <c r="F51" s="5"/>
      <c r="G51" s="3"/>
      <c r="H51" s="4"/>
      <c r="I51" s="5"/>
    </row>
    <row r="52" spans="1:11" ht="25.5" x14ac:dyDescent="0.2">
      <c r="B52" s="6" t="s">
        <v>0</v>
      </c>
      <c r="C52" s="7" t="s">
        <v>1</v>
      </c>
      <c r="D52" s="8" t="s">
        <v>2</v>
      </c>
      <c r="E52" s="45" t="s">
        <v>9</v>
      </c>
      <c r="F52" s="9" t="s">
        <v>3</v>
      </c>
      <c r="G52" s="10" t="s">
        <v>4</v>
      </c>
      <c r="H52" s="7" t="s">
        <v>5</v>
      </c>
      <c r="I52" s="46" t="s">
        <v>6</v>
      </c>
    </row>
    <row r="53" spans="1:11" x14ac:dyDescent="0.2">
      <c r="B53" s="47"/>
      <c r="C53" s="13"/>
      <c r="D53" s="14"/>
      <c r="E53" s="15"/>
      <c r="F53" s="15"/>
      <c r="G53" s="48"/>
      <c r="H53" s="33"/>
      <c r="I53" s="32"/>
    </row>
    <row r="54" spans="1:11" ht="15.75" x14ac:dyDescent="0.25">
      <c r="B54" s="49" t="s">
        <v>7</v>
      </c>
      <c r="C54" s="18"/>
      <c r="D54" s="19"/>
      <c r="E54" s="20"/>
      <c r="F54" s="20"/>
      <c r="G54" s="50"/>
      <c r="H54" s="34"/>
      <c r="I54" s="51"/>
    </row>
    <row r="55" spans="1:11" x14ac:dyDescent="0.2">
      <c r="B55" s="52" t="s">
        <v>22</v>
      </c>
      <c r="C55" s="25" t="s">
        <v>23</v>
      </c>
      <c r="D55" s="38">
        <f>'APSU (31) sal sched 2005-15'!C61</f>
        <v>37070</v>
      </c>
      <c r="E55" s="26" t="s">
        <v>10</v>
      </c>
      <c r="F55" s="26" t="s">
        <v>10</v>
      </c>
      <c r="G55" s="52" t="s">
        <v>24</v>
      </c>
      <c r="H55" s="53"/>
      <c r="I55" s="38"/>
      <c r="K55" s="35"/>
    </row>
    <row r="56" spans="1:11" x14ac:dyDescent="0.2">
      <c r="B56" s="52" t="s">
        <v>24</v>
      </c>
      <c r="C56" s="25" t="s">
        <v>25</v>
      </c>
      <c r="D56" s="38">
        <f>'APSU (31) sal sched 2005-15'!C62</f>
        <v>39189</v>
      </c>
      <c r="E56" s="26" t="s">
        <v>10</v>
      </c>
      <c r="F56" s="26" t="s">
        <v>10</v>
      </c>
      <c r="G56" s="52" t="s">
        <v>26</v>
      </c>
      <c r="H56" s="53"/>
      <c r="I56" s="38"/>
      <c r="K56" s="35"/>
    </row>
    <row r="57" spans="1:11" x14ac:dyDescent="0.2">
      <c r="B57" s="54" t="s">
        <v>26</v>
      </c>
      <c r="C57" s="30" t="s">
        <v>8</v>
      </c>
      <c r="D57" s="31">
        <f>'APSU (31) sal sched 2005-15'!C63</f>
        <v>41351</v>
      </c>
      <c r="E57" s="22" t="s">
        <v>10</v>
      </c>
      <c r="F57" s="22" t="s">
        <v>10</v>
      </c>
      <c r="G57" s="54" t="s">
        <v>27</v>
      </c>
      <c r="H57" s="55" t="s">
        <v>28</v>
      </c>
      <c r="I57" s="31">
        <v>1541</v>
      </c>
      <c r="K57" s="35"/>
    </row>
    <row r="59" spans="1:11" ht="18" x14ac:dyDescent="0.25">
      <c r="A59" s="23" t="s">
        <v>35</v>
      </c>
      <c r="B59" s="3"/>
      <c r="C59" s="4"/>
      <c r="D59" s="5"/>
      <c r="E59" s="5"/>
      <c r="F59" s="5"/>
      <c r="G59" s="3"/>
      <c r="H59" s="4"/>
      <c r="I59" s="5"/>
    </row>
    <row r="60" spans="1:11" x14ac:dyDescent="0.2">
      <c r="A60" s="3"/>
      <c r="B60" s="3"/>
      <c r="C60" s="4"/>
      <c r="D60" s="5"/>
      <c r="E60" s="5"/>
      <c r="F60" s="5"/>
      <c r="G60" s="3"/>
      <c r="H60" s="4"/>
      <c r="I60" s="5"/>
    </row>
    <row r="61" spans="1:11" ht="25.5" x14ac:dyDescent="0.2">
      <c r="B61" s="6" t="s">
        <v>0</v>
      </c>
      <c r="C61" s="7" t="s">
        <v>1</v>
      </c>
      <c r="D61" s="8" t="s">
        <v>2</v>
      </c>
      <c r="E61" s="45" t="s">
        <v>9</v>
      </c>
      <c r="F61" s="9" t="s">
        <v>3</v>
      </c>
      <c r="G61" s="10" t="s">
        <v>4</v>
      </c>
      <c r="H61" s="7" t="s">
        <v>5</v>
      </c>
      <c r="I61" s="46" t="s">
        <v>6</v>
      </c>
    </row>
    <row r="62" spans="1:11" x14ac:dyDescent="0.2">
      <c r="B62" s="12"/>
      <c r="C62" s="13"/>
      <c r="D62" s="32"/>
      <c r="E62" s="33"/>
      <c r="F62" s="15"/>
      <c r="G62" s="15"/>
      <c r="H62" s="15"/>
      <c r="I62" s="32"/>
    </row>
    <row r="63" spans="1:11" ht="15.75" x14ac:dyDescent="0.25">
      <c r="B63" s="17" t="s">
        <v>7</v>
      </c>
      <c r="C63" s="18"/>
      <c r="D63" s="37"/>
      <c r="E63" s="34"/>
      <c r="F63" s="20"/>
      <c r="G63" s="20"/>
      <c r="H63" s="20"/>
      <c r="I63" s="51"/>
    </row>
    <row r="64" spans="1:11" x14ac:dyDescent="0.2">
      <c r="B64" s="52" t="s">
        <v>22</v>
      </c>
      <c r="C64" s="25" t="s">
        <v>23</v>
      </c>
      <c r="D64" s="38">
        <f>'APSU (31) sal sched 2005-15'!C99</f>
        <v>38182</v>
      </c>
      <c r="E64" s="26" t="s">
        <v>10</v>
      </c>
      <c r="F64" s="26" t="s">
        <v>10</v>
      </c>
      <c r="G64" s="52" t="s">
        <v>24</v>
      </c>
      <c r="H64" s="53"/>
      <c r="I64" s="38"/>
    </row>
    <row r="65" spans="1:9" x14ac:dyDescent="0.2">
      <c r="B65" s="52" t="s">
        <v>24</v>
      </c>
      <c r="C65" s="25" t="s">
        <v>25</v>
      </c>
      <c r="D65" s="38">
        <f>'APSU (31) sal sched 2005-15'!C100</f>
        <v>40365</v>
      </c>
      <c r="E65" s="26" t="s">
        <v>10</v>
      </c>
      <c r="F65" s="26" t="s">
        <v>10</v>
      </c>
      <c r="G65" s="52" t="s">
        <v>26</v>
      </c>
      <c r="H65" s="53"/>
      <c r="I65" s="38"/>
    </row>
    <row r="66" spans="1:9" x14ac:dyDescent="0.2">
      <c r="B66" s="54" t="s">
        <v>26</v>
      </c>
      <c r="C66" s="30" t="s">
        <v>8</v>
      </c>
      <c r="D66" s="31">
        <f>'APSU (31) sal sched 2005-15'!C101</f>
        <v>42592</v>
      </c>
      <c r="E66" s="22" t="s">
        <v>10</v>
      </c>
      <c r="F66" s="22" t="s">
        <v>10</v>
      </c>
      <c r="G66" s="54" t="s">
        <v>27</v>
      </c>
      <c r="H66" s="55" t="s">
        <v>28</v>
      </c>
      <c r="I66" s="31">
        <v>1587</v>
      </c>
    </row>
    <row r="68" spans="1:9" ht="18" x14ac:dyDescent="0.25">
      <c r="A68" s="23" t="s">
        <v>34</v>
      </c>
      <c r="B68" s="3"/>
      <c r="C68" s="4"/>
      <c r="D68" s="5"/>
      <c r="E68" s="5"/>
      <c r="F68" s="5"/>
      <c r="G68" s="3"/>
      <c r="H68" s="4"/>
      <c r="I68" s="5"/>
    </row>
    <row r="69" spans="1:9" x14ac:dyDescent="0.2">
      <c r="A69" s="3"/>
      <c r="B69" s="3"/>
      <c r="C69" s="4"/>
      <c r="D69" s="5"/>
      <c r="E69" s="5"/>
      <c r="F69" s="5"/>
      <c r="G69" s="3"/>
      <c r="H69" s="4"/>
      <c r="I69" s="5"/>
    </row>
    <row r="70" spans="1:9" ht="25.5" x14ac:dyDescent="0.2">
      <c r="B70" s="6" t="s">
        <v>0</v>
      </c>
      <c r="C70" s="7" t="s">
        <v>1</v>
      </c>
      <c r="D70" s="8" t="s">
        <v>2</v>
      </c>
      <c r="E70" s="45" t="s">
        <v>9</v>
      </c>
      <c r="F70" s="9" t="s">
        <v>3</v>
      </c>
      <c r="G70" s="10" t="s">
        <v>4</v>
      </c>
      <c r="H70" s="7" t="s">
        <v>5</v>
      </c>
      <c r="I70" s="46" t="s">
        <v>6</v>
      </c>
    </row>
    <row r="71" spans="1:9" x14ac:dyDescent="0.2">
      <c r="B71" s="12"/>
      <c r="C71" s="13"/>
      <c r="D71" s="32"/>
      <c r="E71" s="33"/>
      <c r="F71" s="15"/>
      <c r="G71" s="15"/>
      <c r="H71" s="15"/>
      <c r="I71" s="32"/>
    </row>
    <row r="72" spans="1:9" ht="15.75" x14ac:dyDescent="0.25">
      <c r="B72" s="17" t="s">
        <v>7</v>
      </c>
      <c r="C72" s="18"/>
      <c r="D72" s="37"/>
      <c r="E72" s="34"/>
      <c r="F72" s="20"/>
      <c r="G72" s="20"/>
      <c r="H72" s="20"/>
      <c r="I72" s="51"/>
    </row>
    <row r="73" spans="1:9" x14ac:dyDescent="0.2">
      <c r="B73" s="52" t="s">
        <v>22</v>
      </c>
      <c r="C73" s="25" t="s">
        <v>23</v>
      </c>
      <c r="D73" s="38">
        <f>'APSU (31) sal sched 2005-15'!C136</f>
        <v>39327</v>
      </c>
      <c r="E73" s="26" t="s">
        <v>10</v>
      </c>
      <c r="F73" s="26" t="s">
        <v>10</v>
      </c>
      <c r="G73" s="52" t="s">
        <v>24</v>
      </c>
      <c r="H73" s="53"/>
      <c r="I73" s="38"/>
    </row>
    <row r="74" spans="1:9" x14ac:dyDescent="0.2">
      <c r="B74" s="52" t="s">
        <v>24</v>
      </c>
      <c r="C74" s="25" t="s">
        <v>25</v>
      </c>
      <c r="D74" s="38">
        <f>'APSU (31) sal sched 2005-15'!C137</f>
        <v>41576</v>
      </c>
      <c r="E74" s="26" t="s">
        <v>10</v>
      </c>
      <c r="F74" s="26" t="s">
        <v>10</v>
      </c>
      <c r="G74" s="52" t="s">
        <v>26</v>
      </c>
      <c r="H74" s="53"/>
      <c r="I74" s="38"/>
    </row>
    <row r="75" spans="1:9" x14ac:dyDescent="0.2">
      <c r="B75" s="54" t="s">
        <v>26</v>
      </c>
      <c r="C75" s="30" t="s">
        <v>8</v>
      </c>
      <c r="D75" s="31">
        <f>'APSU (31) sal sched 2005-15'!C138</f>
        <v>43870</v>
      </c>
      <c r="E75" s="22" t="s">
        <v>10</v>
      </c>
      <c r="F75" s="22" t="s">
        <v>10</v>
      </c>
      <c r="G75" s="54" t="s">
        <v>27</v>
      </c>
      <c r="H75" s="55" t="s">
        <v>28</v>
      </c>
      <c r="I75" s="31">
        <v>1635</v>
      </c>
    </row>
    <row r="77" spans="1:9" ht="18" x14ac:dyDescent="0.25">
      <c r="A77" s="67" t="s">
        <v>36</v>
      </c>
      <c r="B77" s="58"/>
      <c r="C77" s="4"/>
      <c r="D77" s="5"/>
      <c r="E77" s="5"/>
      <c r="F77" s="5"/>
      <c r="G77" s="3"/>
      <c r="H77" s="4"/>
      <c r="I77" s="5"/>
    </row>
    <row r="78" spans="1:9" x14ac:dyDescent="0.2">
      <c r="A78" s="3"/>
      <c r="B78" s="3"/>
      <c r="C78" s="4"/>
      <c r="D78" s="5"/>
      <c r="E78" s="5"/>
      <c r="F78" s="5"/>
      <c r="G78" s="3"/>
      <c r="H78" s="4"/>
      <c r="I78" s="5"/>
    </row>
    <row r="79" spans="1:9" ht="25.5" x14ac:dyDescent="0.2">
      <c r="B79" s="6" t="s">
        <v>0</v>
      </c>
      <c r="C79" s="7" t="s">
        <v>1</v>
      </c>
      <c r="D79" s="8" t="s">
        <v>2</v>
      </c>
      <c r="E79" s="45" t="s">
        <v>9</v>
      </c>
      <c r="F79" s="9" t="s">
        <v>3</v>
      </c>
      <c r="G79" s="10" t="s">
        <v>4</v>
      </c>
      <c r="H79" s="7" t="s">
        <v>5</v>
      </c>
      <c r="I79" s="46" t="s">
        <v>6</v>
      </c>
    </row>
    <row r="80" spans="1:9" x14ac:dyDescent="0.2">
      <c r="B80" s="12"/>
      <c r="C80" s="13"/>
      <c r="D80" s="32"/>
      <c r="E80" s="33"/>
      <c r="F80" s="15"/>
      <c r="G80" s="15"/>
      <c r="H80" s="15"/>
      <c r="I80" s="32"/>
    </row>
    <row r="81" spans="1:9" ht="15.75" x14ac:dyDescent="0.25">
      <c r="B81" s="17" t="s">
        <v>7</v>
      </c>
      <c r="C81" s="18"/>
      <c r="D81" s="37"/>
      <c r="E81" s="34"/>
      <c r="F81" s="20"/>
      <c r="G81" s="20"/>
      <c r="H81" s="20"/>
      <c r="I81" s="51"/>
    </row>
    <row r="82" spans="1:9" x14ac:dyDescent="0.2">
      <c r="B82" s="52" t="s">
        <v>22</v>
      </c>
      <c r="C82" s="25" t="s">
        <v>23</v>
      </c>
      <c r="D82" s="38">
        <f>'APSU (31) sal sched 2005-15'!C173</f>
        <v>40507</v>
      </c>
      <c r="E82" s="26" t="s">
        <v>10</v>
      </c>
      <c r="F82" s="26" t="s">
        <v>10</v>
      </c>
      <c r="G82" s="52" t="s">
        <v>24</v>
      </c>
      <c r="H82" s="53"/>
      <c r="I82" s="38"/>
    </row>
    <row r="83" spans="1:9" x14ac:dyDescent="0.2">
      <c r="B83" s="52" t="s">
        <v>24</v>
      </c>
      <c r="C83" s="25" t="s">
        <v>25</v>
      </c>
      <c r="D83" s="38">
        <f>'APSU (31) sal sched 2005-15'!C174</f>
        <v>42823</v>
      </c>
      <c r="E83" s="26" t="s">
        <v>10</v>
      </c>
      <c r="F83" s="26" t="s">
        <v>10</v>
      </c>
      <c r="G83" s="52" t="s">
        <v>26</v>
      </c>
      <c r="H83" s="53"/>
      <c r="I83" s="38"/>
    </row>
    <row r="84" spans="1:9" x14ac:dyDescent="0.2">
      <c r="B84" s="54" t="s">
        <v>26</v>
      </c>
      <c r="C84" s="30" t="s">
        <v>8</v>
      </c>
      <c r="D84" s="31">
        <f>'APSU (31) sal sched 2005-15'!C175</f>
        <v>45186</v>
      </c>
      <c r="E84" s="22" t="s">
        <v>10</v>
      </c>
      <c r="F84" s="22" t="s">
        <v>10</v>
      </c>
      <c r="G84" s="54" t="s">
        <v>27</v>
      </c>
      <c r="H84" s="55" t="s">
        <v>28</v>
      </c>
      <c r="I84" s="31">
        <v>1684</v>
      </c>
    </row>
    <row r="86" spans="1:9" ht="18" x14ac:dyDescent="0.25">
      <c r="A86" s="67" t="s">
        <v>37</v>
      </c>
      <c r="B86" s="58"/>
      <c r="C86" s="4"/>
      <c r="D86" s="5"/>
      <c r="E86" s="5"/>
      <c r="F86" s="5"/>
      <c r="G86" s="3"/>
      <c r="H86" s="4"/>
      <c r="I86" s="5"/>
    </row>
    <row r="87" spans="1:9" x14ac:dyDescent="0.2">
      <c r="A87" s="3"/>
      <c r="B87" s="3"/>
      <c r="C87" s="4"/>
      <c r="D87" s="5"/>
      <c r="E87" s="5"/>
      <c r="F87" s="5"/>
      <c r="G87" s="3"/>
      <c r="H87" s="4"/>
      <c r="I87" s="5"/>
    </row>
    <row r="88" spans="1:9" ht="25.5" x14ac:dyDescent="0.2">
      <c r="B88" s="6" t="s">
        <v>0</v>
      </c>
      <c r="C88" s="7" t="s">
        <v>1</v>
      </c>
      <c r="D88" s="8" t="s">
        <v>2</v>
      </c>
      <c r="E88" s="45" t="s">
        <v>9</v>
      </c>
      <c r="F88" s="9" t="s">
        <v>3</v>
      </c>
      <c r="G88" s="10" t="s">
        <v>4</v>
      </c>
      <c r="H88" s="7" t="s">
        <v>5</v>
      </c>
      <c r="I88" s="46" t="s">
        <v>6</v>
      </c>
    </row>
    <row r="89" spans="1:9" x14ac:dyDescent="0.2">
      <c r="B89" s="12"/>
      <c r="C89" s="13"/>
      <c r="D89" s="32"/>
      <c r="E89" s="33"/>
      <c r="F89" s="15"/>
      <c r="G89" s="15"/>
      <c r="H89" s="15"/>
      <c r="I89" s="32"/>
    </row>
    <row r="90" spans="1:9" ht="15.75" x14ac:dyDescent="0.25">
      <c r="B90" s="17" t="s">
        <v>7</v>
      </c>
      <c r="C90" s="18"/>
      <c r="D90" s="37"/>
      <c r="E90" s="34"/>
      <c r="F90" s="20"/>
      <c r="G90" s="20"/>
      <c r="H90" s="20"/>
      <c r="I90" s="51"/>
    </row>
    <row r="91" spans="1:9" x14ac:dyDescent="0.2">
      <c r="B91" s="52" t="s">
        <v>22</v>
      </c>
      <c r="C91" s="25" t="s">
        <v>23</v>
      </c>
      <c r="D91" s="38">
        <f>'APSU (31) sal sched 2005-15'!C210</f>
        <v>42127</v>
      </c>
      <c r="E91" s="26" t="s">
        <v>10</v>
      </c>
      <c r="F91" s="26" t="s">
        <v>10</v>
      </c>
      <c r="G91" s="52" t="s">
        <v>24</v>
      </c>
      <c r="H91" s="53"/>
      <c r="I91" s="38"/>
    </row>
    <row r="92" spans="1:9" x14ac:dyDescent="0.2">
      <c r="B92" s="52" t="s">
        <v>24</v>
      </c>
      <c r="C92" s="25" t="s">
        <v>25</v>
      </c>
      <c r="D92" s="38">
        <f>'APSU (31) sal sched 2005-15'!C211</f>
        <v>44536</v>
      </c>
      <c r="E92" s="26" t="s">
        <v>10</v>
      </c>
      <c r="F92" s="26" t="s">
        <v>10</v>
      </c>
      <c r="G92" s="52" t="s">
        <v>26</v>
      </c>
      <c r="H92" s="53"/>
      <c r="I92" s="38"/>
    </row>
    <row r="93" spans="1:9" x14ac:dyDescent="0.2">
      <c r="B93" s="54" t="s">
        <v>26</v>
      </c>
      <c r="C93" s="30" t="s">
        <v>8</v>
      </c>
      <c r="D93" s="31">
        <f>'APSU (31) sal sched 2005-15'!C212</f>
        <v>46993</v>
      </c>
      <c r="E93" s="22" t="s">
        <v>10</v>
      </c>
      <c r="F93" s="22" t="s">
        <v>10</v>
      </c>
      <c r="G93" s="54" t="s">
        <v>27</v>
      </c>
      <c r="H93" s="55" t="s">
        <v>28</v>
      </c>
      <c r="I93" s="31">
        <v>1752</v>
      </c>
    </row>
    <row r="96" spans="1:9" ht="18" x14ac:dyDescent="0.25">
      <c r="A96" s="67" t="s">
        <v>59</v>
      </c>
      <c r="B96" s="58"/>
      <c r="C96" s="57"/>
      <c r="D96" s="57"/>
      <c r="E96" s="57"/>
    </row>
    <row r="98" spans="1:9" ht="25.5" x14ac:dyDescent="0.2">
      <c r="B98" s="6" t="s">
        <v>0</v>
      </c>
      <c r="C98" s="7" t="s">
        <v>1</v>
      </c>
      <c r="D98" s="8" t="s">
        <v>2</v>
      </c>
      <c r="E98" s="45" t="s">
        <v>9</v>
      </c>
      <c r="F98" s="9" t="s">
        <v>3</v>
      </c>
      <c r="G98" s="10" t="s">
        <v>4</v>
      </c>
      <c r="H98" s="7" t="s">
        <v>5</v>
      </c>
      <c r="I98" s="46" t="s">
        <v>6</v>
      </c>
    </row>
    <row r="99" spans="1:9" x14ac:dyDescent="0.2">
      <c r="B99" s="12"/>
      <c r="C99" s="13"/>
      <c r="D99" s="32"/>
      <c r="E99" s="33"/>
      <c r="F99" s="15"/>
      <c r="G99" s="15"/>
      <c r="H99" s="15"/>
      <c r="I99" s="32"/>
    </row>
    <row r="100" spans="1:9" ht="15.75" x14ac:dyDescent="0.25">
      <c r="B100" s="17" t="s">
        <v>7</v>
      </c>
      <c r="C100" s="18"/>
      <c r="D100" s="37"/>
      <c r="E100" s="34"/>
      <c r="F100" s="20"/>
      <c r="G100" s="20"/>
      <c r="H100" s="20"/>
      <c r="I100" s="51"/>
    </row>
    <row r="101" spans="1:9" x14ac:dyDescent="0.2">
      <c r="B101" s="52" t="s">
        <v>22</v>
      </c>
      <c r="C101" s="25" t="s">
        <v>23</v>
      </c>
      <c r="D101" s="38">
        <f>'APSU (31) sal sched 2005-15'!C246</f>
        <v>44752</v>
      </c>
      <c r="E101" s="26" t="s">
        <v>10</v>
      </c>
      <c r="F101" s="26" t="s">
        <v>10</v>
      </c>
      <c r="G101" s="52" t="s">
        <v>24</v>
      </c>
      <c r="H101" s="53"/>
      <c r="I101" s="38"/>
    </row>
    <row r="102" spans="1:9" x14ac:dyDescent="0.2">
      <c r="B102" s="52" t="s">
        <v>24</v>
      </c>
      <c r="C102" s="25" t="s">
        <v>25</v>
      </c>
      <c r="D102" s="38">
        <f>'APSU (31) sal sched 2005-15'!C247</f>
        <v>47161</v>
      </c>
      <c r="E102" s="26" t="s">
        <v>10</v>
      </c>
      <c r="F102" s="26" t="s">
        <v>10</v>
      </c>
      <c r="G102" s="52" t="s">
        <v>26</v>
      </c>
      <c r="H102" s="53"/>
      <c r="I102" s="38"/>
    </row>
    <row r="103" spans="1:9" x14ac:dyDescent="0.2">
      <c r="B103" s="54" t="s">
        <v>26</v>
      </c>
      <c r="C103" s="30" t="s">
        <v>8</v>
      </c>
      <c r="D103" s="31">
        <f>'APSU (31) sal sched 2005-15'!C248</f>
        <v>49618</v>
      </c>
      <c r="E103" s="22" t="s">
        <v>10</v>
      </c>
      <c r="F103" s="22" t="s">
        <v>10</v>
      </c>
      <c r="G103" s="54" t="s">
        <v>27</v>
      </c>
      <c r="H103" s="55" t="s">
        <v>28</v>
      </c>
      <c r="I103" s="31">
        <v>1752</v>
      </c>
    </row>
    <row r="105" spans="1:9" ht="18" x14ac:dyDescent="0.25">
      <c r="A105" s="67" t="s">
        <v>80</v>
      </c>
      <c r="B105" s="58"/>
      <c r="C105" s="57"/>
      <c r="D105" s="57"/>
      <c r="E105" s="57"/>
    </row>
    <row r="107" spans="1:9" ht="25.5" x14ac:dyDescent="0.2">
      <c r="B107" s="6" t="s">
        <v>0</v>
      </c>
      <c r="C107" s="7" t="s">
        <v>1</v>
      </c>
      <c r="D107" s="8" t="s">
        <v>2</v>
      </c>
      <c r="E107" s="45" t="s">
        <v>9</v>
      </c>
      <c r="F107" s="9" t="s">
        <v>3</v>
      </c>
      <c r="G107" s="10" t="s">
        <v>4</v>
      </c>
      <c r="H107" s="7" t="s">
        <v>5</v>
      </c>
      <c r="I107" s="46" t="s">
        <v>6</v>
      </c>
    </row>
    <row r="108" spans="1:9" x14ac:dyDescent="0.2">
      <c r="B108" s="12"/>
      <c r="C108" s="13"/>
      <c r="D108" s="32"/>
      <c r="E108" s="33"/>
      <c r="F108" s="15"/>
      <c r="G108" s="15"/>
      <c r="H108" s="15"/>
      <c r="I108" s="32"/>
    </row>
    <row r="109" spans="1:9" ht="15.75" x14ac:dyDescent="0.25">
      <c r="B109" s="17" t="s">
        <v>7</v>
      </c>
      <c r="C109" s="18"/>
      <c r="D109" s="37"/>
      <c r="E109" s="34"/>
      <c r="F109" s="20"/>
      <c r="G109" s="20"/>
      <c r="H109" s="20"/>
      <c r="I109" s="51"/>
    </row>
    <row r="110" spans="1:9" x14ac:dyDescent="0.2">
      <c r="B110" s="52" t="s">
        <v>22</v>
      </c>
      <c r="C110" s="25" t="s">
        <v>23</v>
      </c>
      <c r="D110" s="38">
        <f>'APSU (31) sal sched 2005-15'!C274</f>
        <v>45647</v>
      </c>
      <c r="E110" s="26" t="s">
        <v>10</v>
      </c>
      <c r="F110" s="26" t="s">
        <v>10</v>
      </c>
      <c r="G110" s="52" t="s">
        <v>24</v>
      </c>
      <c r="H110" s="53"/>
      <c r="I110" s="38"/>
    </row>
    <row r="111" spans="1:9" x14ac:dyDescent="0.2">
      <c r="B111" s="52" t="s">
        <v>24</v>
      </c>
      <c r="C111" s="25" t="s">
        <v>25</v>
      </c>
      <c r="D111" s="38">
        <f>'APSU (31) sal sched 2005-15'!C275</f>
        <v>48104</v>
      </c>
      <c r="E111" s="26" t="s">
        <v>10</v>
      </c>
      <c r="F111" s="26" t="s">
        <v>10</v>
      </c>
      <c r="G111" s="52" t="s">
        <v>26</v>
      </c>
      <c r="H111" s="53"/>
      <c r="I111" s="38"/>
    </row>
    <row r="112" spans="1:9" x14ac:dyDescent="0.2">
      <c r="B112" s="54" t="s">
        <v>26</v>
      </c>
      <c r="C112" s="30" t="s">
        <v>8</v>
      </c>
      <c r="D112" s="31">
        <f>'APSU (31) sal sched 2005-15'!C276</f>
        <v>50610</v>
      </c>
      <c r="E112" s="22" t="s">
        <v>10</v>
      </c>
      <c r="F112" s="22" t="s">
        <v>10</v>
      </c>
      <c r="G112" s="54" t="s">
        <v>27</v>
      </c>
      <c r="H112" s="55" t="s">
        <v>28</v>
      </c>
      <c r="I112" s="31">
        <f>'APSU (31) sal sched 2005-15'!B276</f>
        <v>1787</v>
      </c>
    </row>
    <row r="113" spans="1:9" x14ac:dyDescent="0.2">
      <c r="D113" s="56"/>
    </row>
    <row r="114" spans="1:9" ht="18" x14ac:dyDescent="0.25">
      <c r="A114" s="67" t="s">
        <v>108</v>
      </c>
      <c r="B114" s="58"/>
      <c r="C114" s="57"/>
      <c r="D114" s="57"/>
      <c r="E114" s="57"/>
    </row>
    <row r="116" spans="1:9" ht="25.5" x14ac:dyDescent="0.2">
      <c r="B116" s="6" t="s">
        <v>0</v>
      </c>
      <c r="C116" s="7" t="s">
        <v>1</v>
      </c>
      <c r="D116" s="8" t="s">
        <v>2</v>
      </c>
      <c r="E116" s="45" t="s">
        <v>9</v>
      </c>
      <c r="F116" s="9" t="s">
        <v>3</v>
      </c>
      <c r="G116" s="10" t="s">
        <v>4</v>
      </c>
      <c r="H116" s="7" t="s">
        <v>5</v>
      </c>
      <c r="I116" s="46" t="s">
        <v>6</v>
      </c>
    </row>
    <row r="117" spans="1:9" x14ac:dyDescent="0.2">
      <c r="B117" s="12"/>
      <c r="C117" s="13"/>
      <c r="D117" s="32"/>
      <c r="E117" s="33"/>
      <c r="F117" s="15"/>
      <c r="G117" s="15"/>
      <c r="H117" s="15"/>
      <c r="I117" s="32"/>
    </row>
    <row r="118" spans="1:9" ht="15.75" x14ac:dyDescent="0.25">
      <c r="B118" s="17" t="s">
        <v>7</v>
      </c>
      <c r="C118" s="18"/>
      <c r="D118" s="37"/>
      <c r="E118" s="34"/>
      <c r="F118" s="20"/>
      <c r="G118" s="20"/>
      <c r="H118" s="20"/>
      <c r="I118" s="51"/>
    </row>
    <row r="119" spans="1:9" x14ac:dyDescent="0.2">
      <c r="B119" s="52" t="s">
        <v>22</v>
      </c>
      <c r="C119" s="25" t="s">
        <v>23</v>
      </c>
      <c r="D119" s="38">
        <f>'APSU (31) sal sched 2005-15'!C274</f>
        <v>45647</v>
      </c>
      <c r="E119" s="26" t="s">
        <v>10</v>
      </c>
      <c r="F119" s="26" t="s">
        <v>10</v>
      </c>
      <c r="G119" s="52" t="s">
        <v>24</v>
      </c>
      <c r="H119" s="53"/>
      <c r="I119" s="38"/>
    </row>
    <row r="120" spans="1:9" x14ac:dyDescent="0.2">
      <c r="B120" s="52" t="s">
        <v>24</v>
      </c>
      <c r="C120" s="25" t="s">
        <v>25</v>
      </c>
      <c r="D120" s="38">
        <f>'APSU (31) sal sched 2005-15'!C275</f>
        <v>48104</v>
      </c>
      <c r="E120" s="26" t="s">
        <v>10</v>
      </c>
      <c r="F120" s="26" t="s">
        <v>10</v>
      </c>
      <c r="G120" s="52" t="s">
        <v>26</v>
      </c>
      <c r="H120" s="53"/>
      <c r="I120" s="38"/>
    </row>
    <row r="121" spans="1:9" x14ac:dyDescent="0.2">
      <c r="B121" s="54" t="s">
        <v>26</v>
      </c>
      <c r="C121" s="30" t="s">
        <v>8</v>
      </c>
      <c r="D121" s="31">
        <f>'APSU (31) sal sched 2005-15'!C276</f>
        <v>50610</v>
      </c>
      <c r="E121" s="22" t="s">
        <v>10</v>
      </c>
      <c r="F121" s="22" t="s">
        <v>10</v>
      </c>
      <c r="G121" s="54" t="s">
        <v>27</v>
      </c>
      <c r="H121" s="55" t="s">
        <v>28</v>
      </c>
      <c r="I121" s="31">
        <f>'APSU (31) sal sched 2005-15'!B276</f>
        <v>1787</v>
      </c>
    </row>
  </sheetData>
  <phoneticPr fontId="9" type="noConversion"/>
  <pageMargins left="0.75" right="0.75" top="1" bottom="1" header="0.5" footer="0.5"/>
  <pageSetup scale="53" orientation="landscape" r:id="rId1"/>
  <headerFooter alignWithMargins="0">
    <oddHeader>&amp;C&amp;"Arial,Bold"&amp;18&amp;UENVIRONMENTAL CONSERVATION OFFICER TRAINEESHIP RATES (Multiple State Fiscal Years)</oddHeader>
    <oddFooter>&amp;LDivision of Classification and Compensation&amp;R10/14/09</oddFooter>
  </headerFooter>
  <rowBreaks count="2" manualBreakCount="2">
    <brk id="49" max="16383" man="1"/>
    <brk id="9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106"/>
  <sheetViews>
    <sheetView zoomScale="90" zoomScaleNormal="90" workbookViewId="0">
      <selection activeCell="A2" sqref="A2"/>
    </sheetView>
  </sheetViews>
  <sheetFormatPr defaultColWidth="9.140625" defaultRowHeight="12.75" x14ac:dyDescent="0.2"/>
  <cols>
    <col min="1" max="1" width="6.5703125" style="1" customWidth="1"/>
    <col min="2" max="2" width="42.140625" style="1" customWidth="1"/>
    <col min="3" max="3" width="17" style="1" customWidth="1"/>
    <col min="4" max="4" width="24.140625" style="1" customWidth="1"/>
    <col min="5" max="5" width="20.28515625" style="1" customWidth="1"/>
    <col min="6" max="6" width="17.28515625" style="1" customWidth="1"/>
    <col min="7" max="7" width="30" style="1" bestFit="1" customWidth="1"/>
    <col min="8" max="8" width="7.42578125" style="1" bestFit="1" customWidth="1"/>
    <col min="9" max="9" width="17.140625" style="1" customWidth="1"/>
    <col min="10" max="13" width="9.140625" style="1" customWidth="1"/>
    <col min="14" max="14" width="6.5703125" style="1" customWidth="1"/>
    <col min="15" max="15" width="6.5703125" style="1" bestFit="1" customWidth="1"/>
    <col min="16" max="16" width="22.28515625" style="1" bestFit="1" customWidth="1"/>
    <col min="17" max="16384" width="9.140625" style="1"/>
  </cols>
  <sheetData>
    <row r="1" spans="1:17" ht="20.25" x14ac:dyDescent="0.3">
      <c r="A1" s="2" t="s">
        <v>114</v>
      </c>
      <c r="B1" s="3"/>
      <c r="C1" s="4"/>
      <c r="D1" s="5"/>
      <c r="E1" s="5"/>
      <c r="F1" s="5"/>
      <c r="G1" s="3"/>
      <c r="H1" s="4"/>
      <c r="I1" s="5"/>
    </row>
    <row r="2" spans="1:17" x14ac:dyDescent="0.2">
      <c r="A2" s="3"/>
      <c r="B2" s="3"/>
      <c r="C2" s="4"/>
      <c r="D2" s="5"/>
      <c r="E2" s="5"/>
      <c r="F2" s="5"/>
      <c r="G2" s="3"/>
      <c r="H2" s="4"/>
      <c r="I2" s="5"/>
    </row>
    <row r="4" spans="1:17" ht="18" x14ac:dyDescent="0.25">
      <c r="A4" s="23" t="s">
        <v>18</v>
      </c>
      <c r="B4" s="3"/>
      <c r="C4" s="4"/>
      <c r="D4" s="5"/>
      <c r="E4" s="5"/>
      <c r="F4" s="5"/>
      <c r="G4" s="3"/>
      <c r="H4" s="4"/>
      <c r="I4" s="5"/>
    </row>
    <row r="5" spans="1:17" x14ac:dyDescent="0.2">
      <c r="A5" s="3"/>
      <c r="B5" s="3"/>
      <c r="C5" s="4"/>
      <c r="D5" s="5"/>
      <c r="E5" s="5"/>
      <c r="F5" s="5"/>
      <c r="G5" s="3"/>
      <c r="H5" s="4"/>
      <c r="I5" s="5"/>
    </row>
    <row r="6" spans="1:17" ht="25.5" x14ac:dyDescent="0.2">
      <c r="B6" s="6" t="s">
        <v>0</v>
      </c>
      <c r="C6" s="7" t="s">
        <v>1</v>
      </c>
      <c r="D6" s="8" t="s">
        <v>2</v>
      </c>
      <c r="E6" s="45" t="s">
        <v>9</v>
      </c>
      <c r="F6" s="9" t="s">
        <v>3</v>
      </c>
      <c r="G6" s="10" t="s">
        <v>4</v>
      </c>
      <c r="H6" s="7" t="s">
        <v>5</v>
      </c>
      <c r="I6" s="11" t="s">
        <v>6</v>
      </c>
    </row>
    <row r="7" spans="1:17" x14ac:dyDescent="0.2">
      <c r="B7" s="12"/>
      <c r="C7" s="13"/>
      <c r="D7" s="14"/>
      <c r="E7" s="15"/>
      <c r="F7" s="15"/>
      <c r="G7" s="15"/>
      <c r="H7" s="15"/>
      <c r="I7" s="16"/>
      <c r="L7" s="69"/>
    </row>
    <row r="8" spans="1:17" ht="15.75" x14ac:dyDescent="0.25">
      <c r="B8" s="17" t="s">
        <v>7</v>
      </c>
      <c r="C8" s="18"/>
      <c r="D8" s="19"/>
      <c r="E8" s="20"/>
      <c r="F8" s="20"/>
      <c r="G8" s="20"/>
      <c r="H8" s="20"/>
      <c r="I8" s="21"/>
    </row>
    <row r="9" spans="1:17" x14ac:dyDescent="0.2">
      <c r="B9" s="24" t="s">
        <v>29</v>
      </c>
      <c r="C9" s="25" t="s">
        <v>25</v>
      </c>
      <c r="D9" s="26">
        <v>32803</v>
      </c>
      <c r="E9" s="26">
        <v>969</v>
      </c>
      <c r="F9" s="26" t="s">
        <v>10</v>
      </c>
      <c r="G9" s="27" t="s">
        <v>11</v>
      </c>
      <c r="H9" s="25"/>
      <c r="I9" s="28"/>
    </row>
    <row r="10" spans="1:17" ht="12.75" customHeight="1" x14ac:dyDescent="0.2">
      <c r="B10" s="29" t="s">
        <v>30</v>
      </c>
      <c r="C10" s="30" t="s">
        <v>10</v>
      </c>
      <c r="D10" s="22">
        <v>33772</v>
      </c>
      <c r="E10" s="22" t="s">
        <v>10</v>
      </c>
      <c r="F10" s="22" t="s">
        <v>10</v>
      </c>
      <c r="G10" s="29" t="s">
        <v>31</v>
      </c>
      <c r="H10" s="30" t="s">
        <v>8</v>
      </c>
      <c r="I10" s="31">
        <v>969</v>
      </c>
    </row>
    <row r="12" spans="1:17" ht="18" x14ac:dyDescent="0.25">
      <c r="A12" s="23" t="s">
        <v>19</v>
      </c>
      <c r="B12" s="3"/>
      <c r="C12" s="4"/>
      <c r="D12" s="5"/>
      <c r="E12" s="5"/>
      <c r="F12" s="5"/>
      <c r="G12" s="3"/>
      <c r="H12" s="4"/>
      <c r="I12" s="5"/>
    </row>
    <row r="13" spans="1:17" x14ac:dyDescent="0.2">
      <c r="A13" s="3"/>
      <c r="B13" s="3"/>
      <c r="C13" s="4"/>
      <c r="D13" s="5"/>
      <c r="E13" s="5"/>
      <c r="F13" s="5"/>
      <c r="G13" s="3"/>
      <c r="H13" s="4"/>
      <c r="I13" s="5"/>
      <c r="L13" s="58"/>
      <c r="M13" s="58"/>
      <c r="N13" s="70"/>
      <c r="O13" s="70"/>
      <c r="P13" s="70"/>
      <c r="Q13" s="58"/>
    </row>
    <row r="14" spans="1:17" ht="25.5" x14ac:dyDescent="0.2">
      <c r="B14" s="6" t="s">
        <v>0</v>
      </c>
      <c r="C14" s="7" t="s">
        <v>1</v>
      </c>
      <c r="D14" s="8" t="s">
        <v>2</v>
      </c>
      <c r="E14" s="45" t="s">
        <v>9</v>
      </c>
      <c r="F14" s="9" t="s">
        <v>3</v>
      </c>
      <c r="G14" s="10" t="s">
        <v>4</v>
      </c>
      <c r="H14" s="7" t="s">
        <v>5</v>
      </c>
      <c r="I14" s="11" t="s">
        <v>6</v>
      </c>
      <c r="L14" s="58"/>
      <c r="M14" s="58"/>
      <c r="N14" s="58"/>
      <c r="O14" s="71"/>
      <c r="P14" s="58"/>
      <c r="Q14" s="58"/>
    </row>
    <row r="15" spans="1:17" x14ac:dyDescent="0.2">
      <c r="B15" s="12"/>
      <c r="C15" s="13"/>
      <c r="D15" s="32"/>
      <c r="E15" s="33"/>
      <c r="F15" s="15"/>
      <c r="G15" s="15"/>
      <c r="H15" s="15"/>
      <c r="I15" s="16"/>
      <c r="L15" s="58"/>
      <c r="M15" s="72"/>
      <c r="N15" s="58"/>
      <c r="O15" s="71"/>
      <c r="P15" s="58"/>
      <c r="Q15" s="58"/>
    </row>
    <row r="16" spans="1:17" ht="15.75" x14ac:dyDescent="0.25">
      <c r="B16" s="17" t="s">
        <v>7</v>
      </c>
      <c r="C16" s="18"/>
      <c r="D16" s="37"/>
      <c r="E16" s="34"/>
      <c r="F16" s="20"/>
      <c r="G16" s="20"/>
      <c r="H16" s="20"/>
      <c r="I16" s="21"/>
      <c r="L16" s="58"/>
      <c r="M16" s="72"/>
      <c r="N16" s="58"/>
      <c r="O16" s="71"/>
      <c r="P16" s="58"/>
      <c r="Q16" s="58"/>
    </row>
    <row r="17" spans="1:17" x14ac:dyDescent="0.2">
      <c r="B17" s="24" t="s">
        <v>29</v>
      </c>
      <c r="C17" s="25" t="s">
        <v>25</v>
      </c>
      <c r="D17" s="38">
        <v>33787</v>
      </c>
      <c r="E17" s="35">
        <v>998</v>
      </c>
      <c r="F17" s="26" t="s">
        <v>10</v>
      </c>
      <c r="G17" s="27" t="s">
        <v>17</v>
      </c>
      <c r="H17" s="25"/>
      <c r="I17" s="28"/>
      <c r="L17" s="58"/>
      <c r="M17" s="72"/>
      <c r="N17" s="58"/>
      <c r="O17" s="71"/>
      <c r="P17" s="58"/>
      <c r="Q17" s="58"/>
    </row>
    <row r="18" spans="1:17" ht="12.75" customHeight="1" x14ac:dyDescent="0.2">
      <c r="B18" s="29" t="s">
        <v>30</v>
      </c>
      <c r="C18" s="30" t="s">
        <v>10</v>
      </c>
      <c r="D18" s="31">
        <v>34785</v>
      </c>
      <c r="E18" s="36" t="s">
        <v>10</v>
      </c>
      <c r="F18" s="22" t="s">
        <v>10</v>
      </c>
      <c r="G18" s="29" t="s">
        <v>31</v>
      </c>
      <c r="H18" s="30" t="s">
        <v>8</v>
      </c>
      <c r="I18" s="31">
        <v>998</v>
      </c>
      <c r="L18" s="58"/>
      <c r="M18" s="72"/>
      <c r="N18" s="58"/>
      <c r="O18" s="71"/>
      <c r="P18" s="58"/>
      <c r="Q18" s="58"/>
    </row>
    <row r="19" spans="1:17" x14ac:dyDescent="0.2">
      <c r="L19" s="58"/>
      <c r="M19" s="72"/>
      <c r="N19" s="70"/>
      <c r="O19" s="71"/>
      <c r="P19" s="58"/>
      <c r="Q19" s="58"/>
    </row>
    <row r="20" spans="1:17" ht="18" x14ac:dyDescent="0.25">
      <c r="A20" s="23" t="s">
        <v>20</v>
      </c>
      <c r="B20" s="3"/>
      <c r="C20" s="4"/>
      <c r="D20" s="5"/>
      <c r="E20" s="5"/>
      <c r="F20" s="5"/>
      <c r="G20" s="3"/>
      <c r="H20" s="4"/>
      <c r="I20" s="5"/>
      <c r="L20" s="58"/>
      <c r="M20" s="72"/>
      <c r="N20" s="58"/>
      <c r="O20" s="71"/>
      <c r="P20" s="58"/>
      <c r="Q20" s="58"/>
    </row>
    <row r="21" spans="1:17" x14ac:dyDescent="0.2">
      <c r="A21" s="3"/>
      <c r="B21" s="3"/>
      <c r="C21" s="4"/>
      <c r="D21" s="5"/>
      <c r="E21" s="5"/>
      <c r="F21" s="5"/>
      <c r="G21" s="3"/>
      <c r="H21" s="4"/>
      <c r="I21" s="5"/>
      <c r="L21" s="58"/>
      <c r="M21" s="72"/>
      <c r="N21" s="58"/>
      <c r="O21" s="71"/>
      <c r="P21" s="58"/>
      <c r="Q21" s="58"/>
    </row>
    <row r="22" spans="1:17" ht="25.5" x14ac:dyDescent="0.2">
      <c r="B22" s="6" t="s">
        <v>0</v>
      </c>
      <c r="C22" s="7" t="s">
        <v>1</v>
      </c>
      <c r="D22" s="8" t="s">
        <v>2</v>
      </c>
      <c r="E22" s="45" t="s">
        <v>9</v>
      </c>
      <c r="F22" s="9" t="s">
        <v>3</v>
      </c>
      <c r="G22" s="10" t="s">
        <v>4</v>
      </c>
      <c r="H22" s="7" t="s">
        <v>5</v>
      </c>
      <c r="I22" s="11" t="s">
        <v>6</v>
      </c>
      <c r="L22" s="58"/>
      <c r="M22" s="72"/>
      <c r="N22" s="58"/>
      <c r="O22" s="71"/>
      <c r="P22" s="58"/>
      <c r="Q22" s="58"/>
    </row>
    <row r="23" spans="1:17" x14ac:dyDescent="0.2">
      <c r="B23" s="12"/>
      <c r="C23" s="13"/>
      <c r="D23" s="32"/>
      <c r="E23" s="33"/>
      <c r="F23" s="15"/>
      <c r="G23" s="15"/>
      <c r="H23" s="15"/>
      <c r="I23" s="16"/>
      <c r="L23" s="58"/>
      <c r="M23" s="72"/>
      <c r="N23" s="58"/>
      <c r="O23" s="71"/>
      <c r="P23" s="58"/>
      <c r="Q23" s="58"/>
    </row>
    <row r="24" spans="1:17" ht="15.75" x14ac:dyDescent="0.25">
      <c r="B24" s="17" t="s">
        <v>7</v>
      </c>
      <c r="C24" s="18"/>
      <c r="D24" s="37"/>
      <c r="E24" s="34"/>
      <c r="F24" s="20"/>
      <c r="G24" s="20"/>
      <c r="H24" s="20"/>
      <c r="I24" s="21"/>
      <c r="L24" s="58"/>
      <c r="M24" s="70"/>
      <c r="N24" s="58"/>
      <c r="O24" s="71"/>
      <c r="P24" s="58"/>
      <c r="Q24" s="58"/>
    </row>
    <row r="25" spans="1:17" x14ac:dyDescent="0.2">
      <c r="B25" s="24" t="s">
        <v>29</v>
      </c>
      <c r="C25" s="25" t="s">
        <v>25</v>
      </c>
      <c r="D25" s="38">
        <v>34801</v>
      </c>
      <c r="E25" s="35">
        <v>1028</v>
      </c>
      <c r="F25" s="26" t="s">
        <v>10</v>
      </c>
      <c r="G25" s="27" t="s">
        <v>17</v>
      </c>
      <c r="H25" s="25"/>
      <c r="I25" s="28"/>
      <c r="L25" s="58"/>
      <c r="M25" s="58"/>
      <c r="N25" s="58"/>
      <c r="O25" s="71"/>
      <c r="P25" s="58"/>
      <c r="Q25" s="58"/>
    </row>
    <row r="26" spans="1:17" ht="12.75" customHeight="1" x14ac:dyDescent="0.2">
      <c r="B26" s="29" t="s">
        <v>30</v>
      </c>
      <c r="C26" s="30" t="s">
        <v>10</v>
      </c>
      <c r="D26" s="31">
        <v>35829</v>
      </c>
      <c r="E26" s="36" t="s">
        <v>10</v>
      </c>
      <c r="F26" s="22" t="s">
        <v>10</v>
      </c>
      <c r="G26" s="29" t="s">
        <v>31</v>
      </c>
      <c r="H26" s="30" t="s">
        <v>8</v>
      </c>
      <c r="I26" s="31">
        <v>1028</v>
      </c>
      <c r="L26" s="58"/>
      <c r="M26" s="72"/>
      <c r="N26" s="58"/>
      <c r="O26" s="71"/>
      <c r="P26" s="58"/>
      <c r="Q26" s="58"/>
    </row>
    <row r="27" spans="1:17" x14ac:dyDescent="0.2">
      <c r="L27" s="58"/>
      <c r="M27" s="70"/>
      <c r="N27" s="58"/>
      <c r="O27" s="71"/>
      <c r="P27" s="58"/>
      <c r="Q27" s="58"/>
    </row>
    <row r="28" spans="1:17" ht="18" x14ac:dyDescent="0.25">
      <c r="A28" s="67" t="s">
        <v>58</v>
      </c>
      <c r="B28" s="58"/>
      <c r="C28" s="59"/>
      <c r="D28" s="60"/>
      <c r="E28" s="60"/>
      <c r="F28" s="60"/>
      <c r="G28" s="3"/>
      <c r="H28" s="4"/>
      <c r="I28" s="5"/>
      <c r="L28" s="58"/>
      <c r="M28" s="72"/>
      <c r="N28" s="58"/>
      <c r="O28" s="71"/>
      <c r="P28" s="58"/>
      <c r="Q28" s="58"/>
    </row>
    <row r="29" spans="1:17" x14ac:dyDescent="0.2">
      <c r="A29" s="3"/>
      <c r="B29" s="3"/>
      <c r="C29" s="4"/>
      <c r="D29" s="5"/>
      <c r="E29" s="5"/>
      <c r="F29" s="5"/>
      <c r="G29" s="3"/>
      <c r="H29" s="4"/>
      <c r="I29" s="5"/>
      <c r="L29" s="58"/>
      <c r="M29" s="72"/>
      <c r="N29" s="58"/>
      <c r="O29" s="71"/>
      <c r="P29" s="58"/>
      <c r="Q29" s="58"/>
    </row>
    <row r="30" spans="1:17" ht="25.5" x14ac:dyDescent="0.2">
      <c r="B30" s="6" t="s">
        <v>0</v>
      </c>
      <c r="C30" s="7" t="s">
        <v>1</v>
      </c>
      <c r="D30" s="8" t="s">
        <v>2</v>
      </c>
      <c r="E30" s="45" t="s">
        <v>9</v>
      </c>
      <c r="F30" s="9" t="s">
        <v>3</v>
      </c>
      <c r="G30" s="10" t="s">
        <v>4</v>
      </c>
      <c r="H30" s="7" t="s">
        <v>5</v>
      </c>
      <c r="I30" s="11" t="s">
        <v>6</v>
      </c>
      <c r="L30" s="58"/>
      <c r="M30" s="72"/>
      <c r="N30" s="58"/>
      <c r="O30" s="71"/>
      <c r="P30" s="58"/>
      <c r="Q30" s="58"/>
    </row>
    <row r="31" spans="1:17" x14ac:dyDescent="0.2">
      <c r="B31" s="12"/>
      <c r="C31" s="13"/>
      <c r="D31" s="32"/>
      <c r="E31" s="33"/>
      <c r="F31" s="15"/>
      <c r="G31" s="15"/>
      <c r="H31" s="15"/>
      <c r="I31" s="16"/>
      <c r="L31" s="58"/>
      <c r="M31" s="72"/>
      <c r="N31" s="58"/>
      <c r="O31" s="71"/>
      <c r="P31" s="58"/>
      <c r="Q31" s="58"/>
    </row>
    <row r="32" spans="1:17" ht="15.75" x14ac:dyDescent="0.25">
      <c r="B32" s="17" t="s">
        <v>7</v>
      </c>
      <c r="C32" s="18"/>
      <c r="D32" s="37"/>
      <c r="E32" s="34"/>
      <c r="F32" s="20"/>
      <c r="G32" s="20"/>
      <c r="H32" s="20"/>
      <c r="I32" s="21"/>
      <c r="L32" s="58"/>
      <c r="M32" s="72"/>
      <c r="N32" s="58"/>
      <c r="O32" s="71"/>
      <c r="P32" s="58"/>
      <c r="Q32" s="58"/>
    </row>
    <row r="33" spans="1:17" x14ac:dyDescent="0.2">
      <c r="B33" s="24" t="s">
        <v>29</v>
      </c>
      <c r="C33" s="25" t="s">
        <v>25</v>
      </c>
      <c r="D33" s="38">
        <v>37301</v>
      </c>
      <c r="E33" s="35">
        <v>1028</v>
      </c>
      <c r="F33" s="26" t="s">
        <v>10</v>
      </c>
      <c r="G33" s="27" t="s">
        <v>17</v>
      </c>
      <c r="H33" s="25"/>
      <c r="I33" s="28"/>
      <c r="L33" s="58"/>
      <c r="M33" s="72"/>
      <c r="N33" s="58"/>
      <c r="O33" s="71"/>
      <c r="P33" s="58"/>
      <c r="Q33" s="58"/>
    </row>
    <row r="34" spans="1:17" ht="12.75" customHeight="1" x14ac:dyDescent="0.2">
      <c r="B34" s="29" t="s">
        <v>30</v>
      </c>
      <c r="C34" s="30" t="s">
        <v>10</v>
      </c>
      <c r="D34" s="31">
        <v>38329</v>
      </c>
      <c r="E34" s="36" t="s">
        <v>10</v>
      </c>
      <c r="F34" s="22" t="s">
        <v>10</v>
      </c>
      <c r="G34" s="29" t="s">
        <v>31</v>
      </c>
      <c r="H34" s="30" t="s">
        <v>8</v>
      </c>
      <c r="I34" s="31">
        <v>1028</v>
      </c>
      <c r="L34" s="58"/>
      <c r="M34" s="70"/>
      <c r="N34" s="58"/>
      <c r="O34" s="71"/>
      <c r="P34" s="58"/>
      <c r="Q34" s="58"/>
    </row>
    <row r="35" spans="1:17" x14ac:dyDescent="0.2">
      <c r="L35" s="58"/>
      <c r="M35" s="72"/>
      <c r="N35" s="58"/>
      <c r="O35" s="71"/>
      <c r="P35" s="58"/>
      <c r="Q35" s="58"/>
    </row>
    <row r="36" spans="1:17" ht="18" x14ac:dyDescent="0.25">
      <c r="A36" s="67" t="s">
        <v>38</v>
      </c>
      <c r="B36" s="58"/>
      <c r="C36" s="59"/>
      <c r="D36" s="60"/>
      <c r="E36" s="60"/>
      <c r="F36" s="60"/>
      <c r="G36" s="58"/>
      <c r="H36" s="59"/>
      <c r="I36" s="60"/>
      <c r="L36" s="58"/>
      <c r="M36" s="58"/>
      <c r="N36" s="58"/>
      <c r="O36" s="71"/>
      <c r="P36" s="58"/>
      <c r="Q36" s="58"/>
    </row>
    <row r="37" spans="1:17" x14ac:dyDescent="0.2">
      <c r="A37" s="58"/>
      <c r="B37" s="58"/>
      <c r="C37" s="59"/>
      <c r="D37" s="60"/>
      <c r="E37" s="60"/>
      <c r="F37" s="60"/>
      <c r="G37" s="58"/>
      <c r="H37" s="59"/>
      <c r="I37" s="60"/>
      <c r="L37" s="58"/>
      <c r="M37" s="58"/>
      <c r="N37" s="58"/>
      <c r="O37" s="58"/>
      <c r="P37" s="71"/>
      <c r="Q37" s="58"/>
    </row>
    <row r="38" spans="1:17" ht="25.5" x14ac:dyDescent="0.2">
      <c r="A38" s="57"/>
      <c r="B38" s="6" t="s">
        <v>0</v>
      </c>
      <c r="C38" s="7" t="s">
        <v>1</v>
      </c>
      <c r="D38" s="8" t="s">
        <v>2</v>
      </c>
      <c r="E38" s="45" t="s">
        <v>9</v>
      </c>
      <c r="F38" s="9" t="s">
        <v>3</v>
      </c>
      <c r="G38" s="10" t="s">
        <v>4</v>
      </c>
      <c r="H38" s="7" t="s">
        <v>5</v>
      </c>
      <c r="I38" s="11" t="s">
        <v>6</v>
      </c>
      <c r="L38" s="58"/>
      <c r="M38" s="58"/>
      <c r="N38" s="58"/>
      <c r="O38" s="58"/>
      <c r="P38" s="58"/>
      <c r="Q38" s="58"/>
    </row>
    <row r="39" spans="1:17" x14ac:dyDescent="0.2">
      <c r="A39" s="57"/>
      <c r="B39" s="61"/>
      <c r="C39" s="62"/>
      <c r="D39" s="63"/>
      <c r="E39" s="64"/>
      <c r="F39" s="65"/>
      <c r="G39" s="65"/>
      <c r="H39" s="65"/>
      <c r="I39" s="66"/>
      <c r="L39" s="58"/>
      <c r="M39" s="58"/>
      <c r="N39" s="58"/>
      <c r="O39" s="58"/>
      <c r="P39" s="58"/>
      <c r="Q39" s="58"/>
    </row>
    <row r="40" spans="1:17" ht="15.75" x14ac:dyDescent="0.25">
      <c r="A40" s="57"/>
      <c r="B40" s="17" t="s">
        <v>7</v>
      </c>
      <c r="C40" s="18"/>
      <c r="D40" s="37"/>
      <c r="E40" s="34"/>
      <c r="F40" s="20"/>
      <c r="G40" s="20"/>
      <c r="H40" s="20"/>
      <c r="I40" s="21"/>
      <c r="L40" s="58"/>
      <c r="M40" s="58"/>
      <c r="N40" s="58"/>
      <c r="O40" s="58"/>
      <c r="P40" s="58"/>
      <c r="Q40" s="58"/>
    </row>
    <row r="41" spans="1:17" x14ac:dyDescent="0.2">
      <c r="A41" s="57"/>
      <c r="B41" s="24" t="s">
        <v>29</v>
      </c>
      <c r="C41" s="25" t="s">
        <v>25</v>
      </c>
      <c r="D41" s="38">
        <f>'APSU (31) sal sched 2005-15'!C25</f>
        <v>38140</v>
      </c>
      <c r="E41" s="38">
        <f>ROUND((E33*1.0225),0)</f>
        <v>1051</v>
      </c>
      <c r="F41" s="26" t="s">
        <v>10</v>
      </c>
      <c r="G41" s="27" t="s">
        <v>17</v>
      </c>
      <c r="H41" s="25"/>
      <c r="I41" s="28"/>
      <c r="L41" s="58"/>
      <c r="M41" s="58"/>
      <c r="N41" s="58"/>
      <c r="O41" s="58"/>
      <c r="P41" s="58"/>
      <c r="Q41" s="58"/>
    </row>
    <row r="42" spans="1:17" x14ac:dyDescent="0.2">
      <c r="A42" s="57"/>
      <c r="B42" s="29" t="s">
        <v>30</v>
      </c>
      <c r="C42" s="30" t="s">
        <v>10</v>
      </c>
      <c r="D42" s="31">
        <f>D41+E41</f>
        <v>39191</v>
      </c>
      <c r="E42" s="36" t="s">
        <v>10</v>
      </c>
      <c r="F42" s="22" t="s">
        <v>10</v>
      </c>
      <c r="G42" s="29" t="s">
        <v>31</v>
      </c>
      <c r="H42" s="30" t="s">
        <v>8</v>
      </c>
      <c r="I42" s="31">
        <f>ROUND((I34*1.0225),0)</f>
        <v>1051</v>
      </c>
      <c r="L42" s="58"/>
      <c r="M42" s="58"/>
      <c r="N42" s="58"/>
      <c r="O42" s="58"/>
      <c r="P42" s="58"/>
      <c r="Q42" s="58"/>
    </row>
    <row r="43" spans="1:17" x14ac:dyDescent="0.2">
      <c r="A43" s="57"/>
      <c r="B43" s="57"/>
      <c r="C43" s="57"/>
      <c r="D43" s="57"/>
      <c r="E43" s="57"/>
      <c r="F43" s="57"/>
      <c r="G43" s="57"/>
      <c r="H43" s="57"/>
      <c r="I43" s="57"/>
      <c r="L43" s="58"/>
      <c r="M43" s="58"/>
      <c r="N43" s="58"/>
      <c r="O43" s="58"/>
      <c r="P43" s="58"/>
      <c r="Q43" s="58"/>
    </row>
    <row r="44" spans="1:17" ht="18" x14ac:dyDescent="0.25">
      <c r="A44" s="67" t="s">
        <v>21</v>
      </c>
      <c r="B44" s="58"/>
      <c r="C44" s="59"/>
      <c r="D44" s="60"/>
      <c r="E44" s="60"/>
      <c r="F44" s="60"/>
      <c r="G44" s="58"/>
      <c r="H44" s="59"/>
      <c r="I44" s="60"/>
      <c r="L44" s="58"/>
      <c r="M44" s="58"/>
      <c r="N44" s="58"/>
      <c r="O44" s="58"/>
      <c r="P44" s="58"/>
      <c r="Q44" s="58"/>
    </row>
    <row r="45" spans="1:17" x14ac:dyDescent="0.2">
      <c r="A45" s="58"/>
      <c r="B45" s="58"/>
      <c r="C45" s="59"/>
      <c r="D45" s="60"/>
      <c r="E45" s="60"/>
      <c r="F45" s="60"/>
      <c r="G45" s="58"/>
      <c r="H45" s="59"/>
      <c r="I45" s="60"/>
      <c r="L45" s="58"/>
      <c r="M45" s="58"/>
      <c r="N45" s="58"/>
      <c r="O45" s="58"/>
      <c r="P45" s="58"/>
      <c r="Q45" s="58"/>
    </row>
    <row r="46" spans="1:17" ht="25.5" x14ac:dyDescent="0.2">
      <c r="A46" s="57"/>
      <c r="B46" s="6" t="s">
        <v>0</v>
      </c>
      <c r="C46" s="7" t="s">
        <v>1</v>
      </c>
      <c r="D46" s="8" t="s">
        <v>2</v>
      </c>
      <c r="E46" s="45" t="s">
        <v>9</v>
      </c>
      <c r="F46" s="9" t="s">
        <v>3</v>
      </c>
      <c r="G46" s="10" t="s">
        <v>4</v>
      </c>
      <c r="H46" s="7" t="s">
        <v>5</v>
      </c>
      <c r="I46" s="11" t="s">
        <v>6</v>
      </c>
      <c r="L46" s="58"/>
      <c r="M46" s="58"/>
      <c r="N46" s="58"/>
      <c r="O46" s="58"/>
      <c r="P46" s="58"/>
      <c r="Q46" s="58"/>
    </row>
    <row r="47" spans="1:17" x14ac:dyDescent="0.2">
      <c r="A47" s="57"/>
      <c r="B47" s="61"/>
      <c r="C47" s="62"/>
      <c r="D47" s="63"/>
      <c r="E47" s="64"/>
      <c r="F47" s="65"/>
      <c r="G47" s="65"/>
      <c r="H47" s="65"/>
      <c r="I47" s="66"/>
      <c r="L47" s="58"/>
      <c r="M47" s="58"/>
      <c r="N47" s="58"/>
      <c r="O47" s="58"/>
      <c r="P47" s="58"/>
      <c r="Q47" s="58"/>
    </row>
    <row r="48" spans="1:17" ht="15.75" x14ac:dyDescent="0.25">
      <c r="A48" s="57"/>
      <c r="B48" s="17" t="s">
        <v>7</v>
      </c>
      <c r="C48" s="18"/>
      <c r="D48" s="37"/>
      <c r="E48" s="34"/>
      <c r="F48" s="20"/>
      <c r="G48" s="20"/>
      <c r="H48" s="20"/>
      <c r="I48" s="21"/>
      <c r="L48" s="58"/>
      <c r="M48" s="58"/>
      <c r="N48" s="58"/>
      <c r="O48" s="58"/>
      <c r="P48" s="58"/>
      <c r="Q48" s="58"/>
    </row>
    <row r="49" spans="1:9" x14ac:dyDescent="0.2">
      <c r="A49" s="57"/>
      <c r="B49" s="24" t="s">
        <v>29</v>
      </c>
      <c r="C49" s="25" t="s">
        <v>25</v>
      </c>
      <c r="D49" s="38">
        <f>'APSU (31) sal sched 2005-15'!C62</f>
        <v>39189</v>
      </c>
      <c r="E49" s="38">
        <f>ROUND((E41*1.0275),0)</f>
        <v>1080</v>
      </c>
      <c r="F49" s="26" t="s">
        <v>10</v>
      </c>
      <c r="G49" s="27" t="s">
        <v>17</v>
      </c>
      <c r="H49" s="25"/>
      <c r="I49" s="28"/>
    </row>
    <row r="50" spans="1:9" x14ac:dyDescent="0.2">
      <c r="A50" s="57"/>
      <c r="B50" s="29" t="s">
        <v>30</v>
      </c>
      <c r="C50" s="30" t="s">
        <v>10</v>
      </c>
      <c r="D50" s="31">
        <f>D49+E49</f>
        <v>40269</v>
      </c>
      <c r="E50" s="36" t="s">
        <v>10</v>
      </c>
      <c r="F50" s="22" t="s">
        <v>10</v>
      </c>
      <c r="G50" s="29" t="s">
        <v>31</v>
      </c>
      <c r="H50" s="30" t="s">
        <v>8</v>
      </c>
      <c r="I50" s="31">
        <f>ROUND((I42*1.0275),0)</f>
        <v>1080</v>
      </c>
    </row>
    <row r="51" spans="1:9" x14ac:dyDescent="0.2">
      <c r="A51" s="57"/>
      <c r="B51" s="57"/>
      <c r="C51" s="57"/>
      <c r="D51" s="57"/>
      <c r="E51" s="57"/>
      <c r="F51" s="57"/>
      <c r="G51" s="57"/>
      <c r="H51" s="57"/>
      <c r="I51" s="57"/>
    </row>
    <row r="52" spans="1:9" ht="18" x14ac:dyDescent="0.25">
      <c r="A52" s="67" t="s">
        <v>35</v>
      </c>
      <c r="B52" s="58"/>
      <c r="C52" s="59"/>
      <c r="D52" s="60"/>
      <c r="E52" s="60"/>
      <c r="F52" s="60"/>
      <c r="G52" s="58"/>
      <c r="H52" s="59"/>
      <c r="I52" s="60"/>
    </row>
    <row r="53" spans="1:9" x14ac:dyDescent="0.2">
      <c r="A53" s="58"/>
      <c r="B53" s="58"/>
      <c r="C53" s="59"/>
      <c r="D53" s="60"/>
      <c r="E53" s="60"/>
      <c r="F53" s="60"/>
      <c r="G53" s="58"/>
      <c r="H53" s="59"/>
      <c r="I53" s="60"/>
    </row>
    <row r="54" spans="1:9" ht="25.5" x14ac:dyDescent="0.2">
      <c r="A54" s="57"/>
      <c r="B54" s="6" t="s">
        <v>0</v>
      </c>
      <c r="C54" s="7" t="s">
        <v>1</v>
      </c>
      <c r="D54" s="8" t="s">
        <v>2</v>
      </c>
      <c r="E54" s="45" t="s">
        <v>9</v>
      </c>
      <c r="F54" s="9" t="s">
        <v>3</v>
      </c>
      <c r="G54" s="10" t="s">
        <v>4</v>
      </c>
      <c r="H54" s="7" t="s">
        <v>5</v>
      </c>
      <c r="I54" s="11" t="s">
        <v>6</v>
      </c>
    </row>
    <row r="55" spans="1:9" x14ac:dyDescent="0.2">
      <c r="A55" s="57"/>
      <c r="B55" s="61"/>
      <c r="C55" s="62"/>
      <c r="D55" s="63"/>
      <c r="E55" s="64"/>
      <c r="F55" s="65"/>
      <c r="G55" s="65"/>
      <c r="H55" s="65"/>
      <c r="I55" s="66"/>
    </row>
    <row r="56" spans="1:9" ht="15.75" x14ac:dyDescent="0.25">
      <c r="A56" s="57"/>
      <c r="B56" s="17" t="s">
        <v>7</v>
      </c>
      <c r="C56" s="18"/>
      <c r="D56" s="37"/>
      <c r="E56" s="34"/>
      <c r="F56" s="20"/>
      <c r="G56" s="20"/>
      <c r="H56" s="20"/>
      <c r="I56" s="21"/>
    </row>
    <row r="57" spans="1:9" x14ac:dyDescent="0.2">
      <c r="A57" s="57"/>
      <c r="B57" s="24" t="s">
        <v>29</v>
      </c>
      <c r="C57" s="25" t="s">
        <v>25</v>
      </c>
      <c r="D57" s="38">
        <f>'APSU (31) sal sched 2005-15'!C100</f>
        <v>40365</v>
      </c>
      <c r="E57" s="38">
        <f>ROUND((E49*1.03),0)</f>
        <v>1112</v>
      </c>
      <c r="F57" s="26" t="s">
        <v>10</v>
      </c>
      <c r="G57" s="27" t="s">
        <v>17</v>
      </c>
      <c r="H57" s="25"/>
      <c r="I57" s="28"/>
    </row>
    <row r="58" spans="1:9" x14ac:dyDescent="0.2">
      <c r="A58" s="57"/>
      <c r="B58" s="29" t="s">
        <v>30</v>
      </c>
      <c r="C58" s="30" t="s">
        <v>10</v>
      </c>
      <c r="D58" s="31">
        <f>D57+E57</f>
        <v>41477</v>
      </c>
      <c r="E58" s="36" t="s">
        <v>10</v>
      </c>
      <c r="F58" s="22" t="s">
        <v>10</v>
      </c>
      <c r="G58" s="29" t="s">
        <v>31</v>
      </c>
      <c r="H58" s="30" t="s">
        <v>8</v>
      </c>
      <c r="I58" s="31">
        <f>ROUND((I50*1.03),0)</f>
        <v>1112</v>
      </c>
    </row>
    <row r="60" spans="1:9" ht="18" x14ac:dyDescent="0.25">
      <c r="A60" s="23" t="s">
        <v>34</v>
      </c>
      <c r="B60" s="3"/>
      <c r="C60" s="4"/>
      <c r="D60" s="5"/>
      <c r="E60" s="5"/>
      <c r="F60" s="5"/>
      <c r="G60" s="3"/>
      <c r="H60" s="4"/>
      <c r="I60" s="5"/>
    </row>
    <row r="61" spans="1:9" x14ac:dyDescent="0.2">
      <c r="A61" s="3"/>
      <c r="B61" s="3"/>
      <c r="C61" s="4"/>
      <c r="D61" s="5"/>
      <c r="E61" s="5"/>
      <c r="F61" s="5"/>
      <c r="G61" s="3"/>
      <c r="H61" s="4"/>
      <c r="I61" s="5"/>
    </row>
    <row r="62" spans="1:9" ht="25.5" x14ac:dyDescent="0.2">
      <c r="B62" s="6" t="s">
        <v>0</v>
      </c>
      <c r="C62" s="7" t="s">
        <v>1</v>
      </c>
      <c r="D62" s="8" t="s">
        <v>2</v>
      </c>
      <c r="E62" s="45" t="s">
        <v>9</v>
      </c>
      <c r="F62" s="9" t="s">
        <v>3</v>
      </c>
      <c r="G62" s="10" t="s">
        <v>4</v>
      </c>
      <c r="H62" s="7" t="s">
        <v>5</v>
      </c>
      <c r="I62" s="11" t="s">
        <v>6</v>
      </c>
    </row>
    <row r="63" spans="1:9" x14ac:dyDescent="0.2">
      <c r="B63" s="12"/>
      <c r="C63" s="13"/>
      <c r="D63" s="14"/>
      <c r="E63" s="15"/>
      <c r="F63" s="15"/>
      <c r="G63" s="15"/>
      <c r="H63" s="15"/>
      <c r="I63" s="16"/>
    </row>
    <row r="64" spans="1:9" ht="15.75" x14ac:dyDescent="0.25">
      <c r="B64" s="17" t="s">
        <v>7</v>
      </c>
      <c r="C64" s="18"/>
      <c r="D64" s="19"/>
      <c r="E64" s="20"/>
      <c r="F64" s="20"/>
      <c r="G64" s="20"/>
      <c r="H64" s="20"/>
      <c r="I64" s="21"/>
    </row>
    <row r="65" spans="1:9" x14ac:dyDescent="0.2">
      <c r="B65" s="24" t="s">
        <v>29</v>
      </c>
      <c r="C65" s="25" t="s">
        <v>25</v>
      </c>
      <c r="D65" s="38">
        <f>'APSU (31) sal sched 2005-15'!C137</f>
        <v>41576</v>
      </c>
      <c r="E65" s="38">
        <f>ROUND((E57*1.03),0)</f>
        <v>1145</v>
      </c>
      <c r="F65" s="26" t="s">
        <v>10</v>
      </c>
      <c r="G65" s="27" t="s">
        <v>11</v>
      </c>
      <c r="H65" s="25"/>
      <c r="I65" s="28"/>
    </row>
    <row r="66" spans="1:9" x14ac:dyDescent="0.2">
      <c r="B66" s="29" t="s">
        <v>30</v>
      </c>
      <c r="C66" s="30" t="s">
        <v>10</v>
      </c>
      <c r="D66" s="31">
        <f>D65+E65</f>
        <v>42721</v>
      </c>
      <c r="E66" s="22" t="s">
        <v>10</v>
      </c>
      <c r="F66" s="22" t="s">
        <v>10</v>
      </c>
      <c r="G66" s="29" t="s">
        <v>31</v>
      </c>
      <c r="H66" s="30" t="s">
        <v>8</v>
      </c>
      <c r="I66" s="31">
        <f>ROUND((I58*1.03),0)</f>
        <v>1145</v>
      </c>
    </row>
    <row r="68" spans="1:9" ht="18" x14ac:dyDescent="0.25">
      <c r="A68" s="23" t="s">
        <v>36</v>
      </c>
      <c r="B68" s="3"/>
      <c r="C68" s="4"/>
      <c r="D68" s="5"/>
      <c r="E68" s="5"/>
      <c r="F68" s="5"/>
      <c r="G68" s="3"/>
      <c r="H68" s="4"/>
      <c r="I68" s="5"/>
    </row>
    <row r="69" spans="1:9" x14ac:dyDescent="0.2">
      <c r="A69" s="3"/>
      <c r="B69" s="3"/>
      <c r="C69" s="4"/>
      <c r="D69" s="5"/>
      <c r="E69" s="5"/>
      <c r="F69" s="5"/>
      <c r="G69" s="3"/>
      <c r="H69" s="4"/>
      <c r="I69" s="5"/>
    </row>
    <row r="70" spans="1:9" ht="25.5" x14ac:dyDescent="0.2">
      <c r="B70" s="6" t="s">
        <v>0</v>
      </c>
      <c r="C70" s="7" t="s">
        <v>1</v>
      </c>
      <c r="D70" s="8" t="s">
        <v>2</v>
      </c>
      <c r="E70" s="45" t="s">
        <v>9</v>
      </c>
      <c r="F70" s="9" t="s">
        <v>3</v>
      </c>
      <c r="G70" s="10" t="s">
        <v>4</v>
      </c>
      <c r="H70" s="7" t="s">
        <v>5</v>
      </c>
      <c r="I70" s="11" t="s">
        <v>6</v>
      </c>
    </row>
    <row r="71" spans="1:9" x14ac:dyDescent="0.2">
      <c r="B71" s="12"/>
      <c r="C71" s="13"/>
      <c r="D71" s="32"/>
      <c r="E71" s="33"/>
      <c r="F71" s="15"/>
      <c r="G71" s="15"/>
      <c r="H71" s="15"/>
      <c r="I71" s="16"/>
    </row>
    <row r="72" spans="1:9" ht="15.75" x14ac:dyDescent="0.25">
      <c r="B72" s="17" t="s">
        <v>7</v>
      </c>
      <c r="C72" s="18"/>
      <c r="D72" s="37"/>
      <c r="E72" s="34"/>
      <c r="F72" s="20"/>
      <c r="G72" s="20"/>
      <c r="H72" s="20"/>
      <c r="I72" s="21"/>
    </row>
    <row r="73" spans="1:9" x14ac:dyDescent="0.2">
      <c r="B73" s="24" t="s">
        <v>29</v>
      </c>
      <c r="C73" s="25" t="s">
        <v>25</v>
      </c>
      <c r="D73" s="38">
        <f>'APSU (31) sal sched 2005-15'!C174</f>
        <v>42823</v>
      </c>
      <c r="E73" s="38">
        <f>ROUND((E65*1.03),0)</f>
        <v>1179</v>
      </c>
      <c r="F73" s="26" t="s">
        <v>10</v>
      </c>
      <c r="G73" s="27" t="s">
        <v>17</v>
      </c>
      <c r="H73" s="25"/>
      <c r="I73" s="28"/>
    </row>
    <row r="74" spans="1:9" x14ac:dyDescent="0.2">
      <c r="B74" s="29" t="s">
        <v>30</v>
      </c>
      <c r="C74" s="30" t="s">
        <v>10</v>
      </c>
      <c r="D74" s="31">
        <f>D73+E73</f>
        <v>44002</v>
      </c>
      <c r="E74" s="36" t="s">
        <v>10</v>
      </c>
      <c r="F74" s="22" t="s">
        <v>10</v>
      </c>
      <c r="G74" s="29" t="s">
        <v>31</v>
      </c>
      <c r="H74" s="30" t="s">
        <v>8</v>
      </c>
      <c r="I74" s="31">
        <f>ROUND((I66*1.03),0)</f>
        <v>1179</v>
      </c>
    </row>
    <row r="76" spans="1:9" ht="18" x14ac:dyDescent="0.25">
      <c r="A76" s="23" t="s">
        <v>37</v>
      </c>
      <c r="B76" s="3"/>
      <c r="C76" s="4"/>
      <c r="D76" s="5"/>
      <c r="E76" s="5"/>
      <c r="F76" s="5"/>
      <c r="G76" s="3"/>
      <c r="H76" s="4"/>
      <c r="I76" s="5"/>
    </row>
    <row r="77" spans="1:9" x14ac:dyDescent="0.2">
      <c r="A77" s="3"/>
      <c r="B77" s="3"/>
      <c r="C77" s="4"/>
      <c r="D77" s="5"/>
      <c r="E77" s="5"/>
      <c r="F77" s="5"/>
      <c r="G77" s="3"/>
      <c r="H77" s="4"/>
      <c r="I77" s="5"/>
    </row>
    <row r="78" spans="1:9" ht="25.5" x14ac:dyDescent="0.2">
      <c r="B78" s="6" t="s">
        <v>0</v>
      </c>
      <c r="C78" s="7" t="s">
        <v>1</v>
      </c>
      <c r="D78" s="8" t="s">
        <v>2</v>
      </c>
      <c r="E78" s="45" t="s">
        <v>9</v>
      </c>
      <c r="F78" s="9" t="s">
        <v>3</v>
      </c>
      <c r="G78" s="10" t="s">
        <v>4</v>
      </c>
      <c r="H78" s="7" t="s">
        <v>5</v>
      </c>
      <c r="I78" s="11" t="s">
        <v>6</v>
      </c>
    </row>
    <row r="79" spans="1:9" x14ac:dyDescent="0.2">
      <c r="B79" s="12"/>
      <c r="C79" s="13"/>
      <c r="D79" s="32"/>
      <c r="E79" s="33"/>
      <c r="F79" s="15"/>
      <c r="G79" s="15"/>
      <c r="H79" s="15"/>
      <c r="I79" s="16"/>
    </row>
    <row r="80" spans="1:9" ht="15.75" x14ac:dyDescent="0.25">
      <c r="B80" s="17" t="s">
        <v>7</v>
      </c>
      <c r="C80" s="18"/>
      <c r="D80" s="37"/>
      <c r="E80" s="34"/>
      <c r="F80" s="20"/>
      <c r="G80" s="20"/>
      <c r="H80" s="20"/>
      <c r="I80" s="21"/>
    </row>
    <row r="81" spans="1:11" x14ac:dyDescent="0.2">
      <c r="B81" s="24" t="s">
        <v>29</v>
      </c>
      <c r="C81" s="25" t="s">
        <v>25</v>
      </c>
      <c r="D81" s="38">
        <f>'APSU (31) sal sched 2005-15'!C211</f>
        <v>44536</v>
      </c>
      <c r="E81" s="38">
        <f>ROUND((E73*1.04),0)</f>
        <v>1226</v>
      </c>
      <c r="F81" s="26" t="s">
        <v>10</v>
      </c>
      <c r="G81" s="27" t="s">
        <v>17</v>
      </c>
      <c r="H81" s="25"/>
      <c r="I81" s="28"/>
    </row>
    <row r="82" spans="1:11" x14ac:dyDescent="0.2">
      <c r="B82" s="29" t="s">
        <v>30</v>
      </c>
      <c r="C82" s="30" t="s">
        <v>10</v>
      </c>
      <c r="D82" s="31">
        <f>D81+E81</f>
        <v>45762</v>
      </c>
      <c r="E82" s="36" t="s">
        <v>10</v>
      </c>
      <c r="F82" s="22" t="s">
        <v>10</v>
      </c>
      <c r="G82" s="29" t="s">
        <v>31</v>
      </c>
      <c r="H82" s="30" t="s">
        <v>8</v>
      </c>
      <c r="I82" s="31">
        <f>ROUND((I74*1.04),0)</f>
        <v>1226</v>
      </c>
      <c r="K82" s="125">
        <f>(I82-I74)/I74</f>
        <v>3.9864291772688722E-2</v>
      </c>
    </row>
    <row r="84" spans="1:11" ht="18" x14ac:dyDescent="0.25">
      <c r="A84" s="67" t="s">
        <v>60</v>
      </c>
      <c r="B84" s="58"/>
      <c r="C84" s="59"/>
      <c r="D84" s="60"/>
      <c r="E84" s="60"/>
      <c r="F84" s="5"/>
      <c r="G84" s="3"/>
      <c r="H84" s="4"/>
      <c r="I84" s="5"/>
    </row>
    <row r="85" spans="1:11" x14ac:dyDescent="0.2">
      <c r="A85" s="3"/>
      <c r="B85" s="3"/>
      <c r="C85" s="4"/>
      <c r="D85" s="5"/>
      <c r="E85" s="5"/>
      <c r="F85" s="5"/>
      <c r="G85" s="3"/>
      <c r="H85" s="4"/>
      <c r="I85" s="5"/>
    </row>
    <row r="86" spans="1:11" ht="25.5" x14ac:dyDescent="0.2">
      <c r="B86" s="6" t="s">
        <v>0</v>
      </c>
      <c r="C86" s="7" t="s">
        <v>1</v>
      </c>
      <c r="D86" s="8" t="s">
        <v>2</v>
      </c>
      <c r="E86" s="45" t="s">
        <v>9</v>
      </c>
      <c r="F86" s="9" t="s">
        <v>3</v>
      </c>
      <c r="G86" s="10" t="s">
        <v>4</v>
      </c>
      <c r="H86" s="7" t="s">
        <v>5</v>
      </c>
      <c r="I86" s="11" t="s">
        <v>6</v>
      </c>
    </row>
    <row r="87" spans="1:11" x14ac:dyDescent="0.2">
      <c r="B87" s="12"/>
      <c r="C87" s="13"/>
      <c r="D87" s="32"/>
      <c r="E87" s="33"/>
      <c r="F87" s="15"/>
      <c r="G87" s="15"/>
      <c r="H87" s="15"/>
      <c r="I87" s="16"/>
    </row>
    <row r="88" spans="1:11" ht="15.75" x14ac:dyDescent="0.25">
      <c r="B88" s="17" t="s">
        <v>7</v>
      </c>
      <c r="C88" s="18"/>
      <c r="D88" s="37"/>
      <c r="E88" s="34"/>
      <c r="F88" s="20"/>
      <c r="G88" s="20"/>
      <c r="H88" s="20"/>
      <c r="I88" s="21"/>
    </row>
    <row r="89" spans="1:11" x14ac:dyDescent="0.2">
      <c r="B89" s="24" t="s">
        <v>29</v>
      </c>
      <c r="C89" s="25" t="s">
        <v>25</v>
      </c>
      <c r="D89" s="38">
        <f>'APSU (31) sal sched 2005-15'!C247</f>
        <v>47161</v>
      </c>
      <c r="E89" s="38">
        <f>ROUND((E81*1),0)</f>
        <v>1226</v>
      </c>
      <c r="F89" s="26">
        <f>'APSU (31) sal sched 2005-15'!C248</f>
        <v>49618</v>
      </c>
      <c r="G89" s="27" t="s">
        <v>17</v>
      </c>
      <c r="H89" s="25"/>
      <c r="I89" s="28"/>
    </row>
    <row r="90" spans="1:11" x14ac:dyDescent="0.2">
      <c r="B90" s="29" t="s">
        <v>30</v>
      </c>
      <c r="C90" s="30" t="s">
        <v>10</v>
      </c>
      <c r="D90" s="31">
        <f>D89+E89</f>
        <v>48387</v>
      </c>
      <c r="E90" s="36" t="s">
        <v>10</v>
      </c>
      <c r="F90" s="22" t="s">
        <v>10</v>
      </c>
      <c r="G90" s="29" t="s">
        <v>31</v>
      </c>
      <c r="H90" s="30" t="s">
        <v>8</v>
      </c>
      <c r="I90" s="31">
        <f>ROUND((I82*1),0)</f>
        <v>1226</v>
      </c>
    </row>
    <row r="92" spans="1:11" ht="18" x14ac:dyDescent="0.25">
      <c r="A92" s="67" t="s">
        <v>80</v>
      </c>
      <c r="B92" s="58"/>
      <c r="C92" s="59"/>
      <c r="D92" s="60"/>
      <c r="E92" s="60"/>
      <c r="F92" s="5"/>
      <c r="G92" s="3"/>
      <c r="H92" s="4"/>
      <c r="I92" s="5"/>
    </row>
    <row r="93" spans="1:11" x14ac:dyDescent="0.2">
      <c r="A93" s="3"/>
      <c r="B93" s="3"/>
      <c r="C93" s="4"/>
      <c r="D93" s="5"/>
      <c r="E93" s="5"/>
      <c r="F93" s="5"/>
      <c r="G93" s="3"/>
      <c r="H93" s="4"/>
      <c r="I93" s="5"/>
    </row>
    <row r="94" spans="1:11" ht="25.5" x14ac:dyDescent="0.2">
      <c r="B94" s="6" t="s">
        <v>0</v>
      </c>
      <c r="C94" s="7" t="s">
        <v>1</v>
      </c>
      <c r="D94" s="8" t="s">
        <v>2</v>
      </c>
      <c r="E94" s="45" t="s">
        <v>9</v>
      </c>
      <c r="F94" s="9" t="s">
        <v>3</v>
      </c>
      <c r="G94" s="10" t="s">
        <v>4</v>
      </c>
      <c r="H94" s="7" t="s">
        <v>5</v>
      </c>
      <c r="I94" s="11" t="s">
        <v>6</v>
      </c>
    </row>
    <row r="95" spans="1:11" x14ac:dyDescent="0.2">
      <c r="B95" s="12"/>
      <c r="C95" s="13"/>
      <c r="D95" s="32"/>
      <c r="E95" s="33"/>
      <c r="F95" s="15"/>
      <c r="G95" s="15"/>
      <c r="H95" s="15"/>
      <c r="I95" s="16"/>
    </row>
    <row r="96" spans="1:11" ht="15.75" x14ac:dyDescent="0.25">
      <c r="B96" s="17" t="s">
        <v>7</v>
      </c>
      <c r="C96" s="18"/>
      <c r="D96" s="37"/>
      <c r="E96" s="34"/>
      <c r="F96" s="20"/>
      <c r="G96" s="20"/>
      <c r="H96" s="20"/>
      <c r="I96" s="21"/>
    </row>
    <row r="97" spans="1:9" x14ac:dyDescent="0.2">
      <c r="B97" s="24" t="s">
        <v>92</v>
      </c>
      <c r="C97" s="25" t="s">
        <v>25</v>
      </c>
      <c r="D97" s="38">
        <f>'APSU (31) sal sched 2005-15'!C275</f>
        <v>48104</v>
      </c>
      <c r="E97" s="38">
        <f>(E89)+(E89*0.02)</f>
        <v>1250.52</v>
      </c>
      <c r="F97" s="26">
        <f>'APSU (31) sal sched 2005-15'!C276</f>
        <v>50610</v>
      </c>
      <c r="G97" s="27" t="s">
        <v>17</v>
      </c>
      <c r="H97" s="25"/>
      <c r="I97" s="28"/>
    </row>
    <row r="98" spans="1:9" x14ac:dyDescent="0.2">
      <c r="B98" s="29" t="s">
        <v>93</v>
      </c>
      <c r="C98" s="30" t="s">
        <v>10</v>
      </c>
      <c r="D98" s="31">
        <f>D97+E97</f>
        <v>49354.52</v>
      </c>
      <c r="E98" s="36" t="s">
        <v>10</v>
      </c>
      <c r="F98" s="22" t="s">
        <v>10</v>
      </c>
      <c r="G98" s="29" t="s">
        <v>91</v>
      </c>
      <c r="H98" s="30" t="s">
        <v>8</v>
      </c>
      <c r="I98" s="31">
        <f>E97</f>
        <v>1250.52</v>
      </c>
    </row>
    <row r="100" spans="1:9" ht="18" x14ac:dyDescent="0.25">
      <c r="A100" s="67" t="s">
        <v>110</v>
      </c>
      <c r="B100" s="58"/>
      <c r="C100" s="59"/>
      <c r="D100" s="60"/>
      <c r="E100" s="60"/>
      <c r="F100" s="5"/>
      <c r="G100" s="3"/>
      <c r="H100" s="4"/>
      <c r="I100" s="5"/>
    </row>
    <row r="101" spans="1:9" x14ac:dyDescent="0.2">
      <c r="A101" s="3"/>
      <c r="B101" s="3"/>
      <c r="C101" s="4"/>
      <c r="D101" s="5"/>
      <c r="E101" s="5"/>
      <c r="F101" s="5"/>
      <c r="G101" s="3"/>
      <c r="H101" s="4"/>
      <c r="I101" s="5"/>
    </row>
    <row r="102" spans="1:9" ht="25.5" x14ac:dyDescent="0.2">
      <c r="B102" s="6" t="s">
        <v>0</v>
      </c>
      <c r="C102" s="7" t="s">
        <v>1</v>
      </c>
      <c r="D102" s="8" t="s">
        <v>2</v>
      </c>
      <c r="E102" s="45" t="s">
        <v>9</v>
      </c>
      <c r="F102" s="9" t="s">
        <v>3</v>
      </c>
      <c r="G102" s="10" t="s">
        <v>4</v>
      </c>
      <c r="H102" s="7" t="s">
        <v>5</v>
      </c>
      <c r="I102" s="11" t="s">
        <v>6</v>
      </c>
    </row>
    <row r="103" spans="1:9" x14ac:dyDescent="0.2">
      <c r="B103" s="12"/>
      <c r="C103" s="13"/>
      <c r="D103" s="32"/>
      <c r="E103" s="33"/>
      <c r="F103" s="15"/>
      <c r="G103" s="15"/>
      <c r="H103" s="15"/>
      <c r="I103" s="16"/>
    </row>
    <row r="104" spans="1:9" ht="15.75" x14ac:dyDescent="0.25">
      <c r="B104" s="17" t="s">
        <v>7</v>
      </c>
      <c r="C104" s="18"/>
      <c r="D104" s="37"/>
      <c r="E104" s="34"/>
      <c r="F104" s="20"/>
      <c r="G104" s="20"/>
      <c r="H104" s="20"/>
      <c r="I104" s="21"/>
    </row>
    <row r="105" spans="1:9" x14ac:dyDescent="0.2">
      <c r="B105" s="24" t="s">
        <v>92</v>
      </c>
      <c r="C105" s="25" t="s">
        <v>25</v>
      </c>
      <c r="D105" s="38">
        <f>'APSU (31) sal sched 2005-15'!C275</f>
        <v>48104</v>
      </c>
      <c r="E105" s="38">
        <f>(E89)+(E89*0.02)</f>
        <v>1250.52</v>
      </c>
      <c r="F105" s="26">
        <f>'APSU (31) sal sched 2005-15'!C276</f>
        <v>50610</v>
      </c>
      <c r="G105" s="27" t="s">
        <v>17</v>
      </c>
      <c r="H105" s="25"/>
      <c r="I105" s="28"/>
    </row>
    <row r="106" spans="1:9" x14ac:dyDescent="0.2">
      <c r="B106" s="29" t="s">
        <v>93</v>
      </c>
      <c r="C106" s="30" t="s">
        <v>10</v>
      </c>
      <c r="D106" s="31">
        <f>D105+E105</f>
        <v>49354.52</v>
      </c>
      <c r="E106" s="36" t="s">
        <v>10</v>
      </c>
      <c r="F106" s="22" t="s">
        <v>10</v>
      </c>
      <c r="G106" s="29" t="s">
        <v>91</v>
      </c>
      <c r="H106" s="30" t="s">
        <v>8</v>
      </c>
      <c r="I106" s="31">
        <f>E97</f>
        <v>1250.52</v>
      </c>
    </row>
  </sheetData>
  <phoneticPr fontId="9" type="noConversion"/>
  <pageMargins left="0.75" right="0.75" top="1" bottom="1" header="0.5" footer="0.5"/>
  <pageSetup scale="61" fitToHeight="0" orientation="landscape" r:id="rId1"/>
  <headerFooter alignWithMargins="0">
    <oddHeader>&amp;C&amp;"Arial,Bold"&amp;18&amp;UPARK PATROL OFFICER TRAINEESHIP RATES (Multiple State Fiscal Years)</oddHeader>
    <oddFooter>&amp;LDivision of Classification and Compensation&amp;R10/14/09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4"/>
  <sheetViews>
    <sheetView zoomScale="90" zoomScaleNormal="90" zoomScaleSheetLayoutView="100" workbookViewId="0">
      <selection activeCell="J95" sqref="J95"/>
    </sheetView>
  </sheetViews>
  <sheetFormatPr defaultRowHeight="15" x14ac:dyDescent="0.2"/>
  <cols>
    <col min="1" max="1" width="9.140625" style="149"/>
    <col min="2" max="4" width="14.28515625" style="149" bestFit="1" customWidth="1"/>
    <col min="5" max="6" width="15.5703125" style="149" bestFit="1" customWidth="1"/>
    <col min="7" max="8" width="16.140625" style="149" bestFit="1" customWidth="1"/>
    <col min="9" max="9" width="13.5703125" style="149" bestFit="1" customWidth="1"/>
    <col min="10" max="13" width="17" style="149" bestFit="1" customWidth="1"/>
    <col min="14" max="16" width="10.85546875" style="149" bestFit="1" customWidth="1"/>
    <col min="17" max="16384" width="9.140625" style="149"/>
  </cols>
  <sheetData>
    <row r="1" spans="1:13" x14ac:dyDescent="0.2">
      <c r="A1" s="149" t="s">
        <v>104</v>
      </c>
    </row>
    <row r="2" spans="1:13" ht="32.25" thickBot="1" x14ac:dyDescent="0.3">
      <c r="A2" s="147" t="s">
        <v>49</v>
      </c>
      <c r="B2" s="147" t="s">
        <v>89</v>
      </c>
      <c r="C2" s="147" t="s">
        <v>52</v>
      </c>
      <c r="D2" s="147" t="s">
        <v>53</v>
      </c>
      <c r="E2" s="147" t="s">
        <v>54</v>
      </c>
      <c r="F2" s="147" t="s">
        <v>55</v>
      </c>
      <c r="G2" s="147" t="s">
        <v>56</v>
      </c>
      <c r="H2" s="147" t="s">
        <v>90</v>
      </c>
      <c r="I2" s="147" t="s">
        <v>99</v>
      </c>
      <c r="J2" s="148" t="s">
        <v>100</v>
      </c>
      <c r="K2" s="148" t="s">
        <v>101</v>
      </c>
      <c r="L2" s="148" t="s">
        <v>102</v>
      </c>
      <c r="M2" s="148" t="s">
        <v>103</v>
      </c>
    </row>
    <row r="3" spans="1:13" x14ac:dyDescent="0.2">
      <c r="A3" s="150">
        <v>1</v>
      </c>
      <c r="B3" s="151">
        <v>25824</v>
      </c>
      <c r="C3" s="151">
        <v>26826</v>
      </c>
      <c r="D3" s="151">
        <v>27828</v>
      </c>
      <c r="E3" s="151">
        <v>28830</v>
      </c>
      <c r="F3" s="151">
        <v>29832</v>
      </c>
      <c r="G3" s="151">
        <v>30834</v>
      </c>
      <c r="H3" s="151">
        <v>31836</v>
      </c>
      <c r="I3" s="151">
        <v>1002</v>
      </c>
      <c r="J3" s="151">
        <v>33645</v>
      </c>
      <c r="K3" s="151">
        <v>35236</v>
      </c>
      <c r="L3" s="151">
        <v>38110</v>
      </c>
      <c r="M3" s="151">
        <v>39701</v>
      </c>
    </row>
    <row r="4" spans="1:13" x14ac:dyDescent="0.2">
      <c r="A4" s="150">
        <v>2</v>
      </c>
      <c r="B4" s="151">
        <v>26695</v>
      </c>
      <c r="C4" s="151">
        <v>27750</v>
      </c>
      <c r="D4" s="151">
        <v>28805</v>
      </c>
      <c r="E4" s="151">
        <v>29860</v>
      </c>
      <c r="F4" s="151">
        <v>30915</v>
      </c>
      <c r="G4" s="151">
        <v>31970</v>
      </c>
      <c r="H4" s="151">
        <v>33025</v>
      </c>
      <c r="I4" s="151">
        <v>1055</v>
      </c>
      <c r="J4" s="151">
        <v>34938</v>
      </c>
      <c r="K4" s="151">
        <v>36621</v>
      </c>
      <c r="L4" s="151">
        <v>39573</v>
      </c>
      <c r="M4" s="151">
        <v>41256</v>
      </c>
    </row>
    <row r="5" spans="1:13" x14ac:dyDescent="0.2">
      <c r="A5" s="150">
        <v>3</v>
      </c>
      <c r="B5" s="151">
        <v>27915</v>
      </c>
      <c r="C5" s="151">
        <v>29016</v>
      </c>
      <c r="D5" s="151">
        <v>30117</v>
      </c>
      <c r="E5" s="151">
        <v>31218</v>
      </c>
      <c r="F5" s="151">
        <v>32319</v>
      </c>
      <c r="G5" s="151">
        <v>33420</v>
      </c>
      <c r="H5" s="151">
        <v>34521</v>
      </c>
      <c r="I5" s="151">
        <v>1101</v>
      </c>
      <c r="J5" s="151">
        <v>36516</v>
      </c>
      <c r="K5" s="151">
        <v>38273</v>
      </c>
      <c r="L5" s="151">
        <v>41287</v>
      </c>
      <c r="M5" s="151">
        <v>43044</v>
      </c>
    </row>
    <row r="6" spans="1:13" x14ac:dyDescent="0.2">
      <c r="A6" s="150">
        <v>4</v>
      </c>
      <c r="B6" s="151">
        <v>29081</v>
      </c>
      <c r="C6" s="151">
        <v>30241</v>
      </c>
      <c r="D6" s="151">
        <v>31401</v>
      </c>
      <c r="E6" s="151">
        <v>32561</v>
      </c>
      <c r="F6" s="151">
        <v>33721</v>
      </c>
      <c r="G6" s="151">
        <v>34881</v>
      </c>
      <c r="H6" s="151">
        <v>36041</v>
      </c>
      <c r="I6" s="151">
        <v>1160</v>
      </c>
      <c r="J6" s="151">
        <v>38280</v>
      </c>
      <c r="K6" s="151">
        <v>39983</v>
      </c>
      <c r="L6" s="151">
        <v>43080</v>
      </c>
      <c r="M6" s="151">
        <v>44783</v>
      </c>
    </row>
    <row r="7" spans="1:13" x14ac:dyDescent="0.2">
      <c r="A7" s="150">
        <v>5</v>
      </c>
      <c r="B7" s="151">
        <v>30367</v>
      </c>
      <c r="C7" s="151">
        <v>31584</v>
      </c>
      <c r="D7" s="151">
        <v>32801</v>
      </c>
      <c r="E7" s="151">
        <v>34018</v>
      </c>
      <c r="F7" s="151">
        <v>35235</v>
      </c>
      <c r="G7" s="151">
        <v>36452</v>
      </c>
      <c r="H7" s="151">
        <v>37669</v>
      </c>
      <c r="I7" s="151">
        <v>1217</v>
      </c>
      <c r="J7" s="151">
        <v>39876</v>
      </c>
      <c r="K7" s="151">
        <v>41815</v>
      </c>
      <c r="L7" s="151">
        <v>44996</v>
      </c>
      <c r="M7" s="151">
        <v>46937</v>
      </c>
    </row>
    <row r="8" spans="1:13" x14ac:dyDescent="0.2">
      <c r="A8" s="150">
        <v>6</v>
      </c>
      <c r="B8" s="151">
        <v>31856</v>
      </c>
      <c r="C8" s="151">
        <v>33140</v>
      </c>
      <c r="D8" s="151">
        <v>34424</v>
      </c>
      <c r="E8" s="151">
        <v>35708</v>
      </c>
      <c r="F8" s="151">
        <v>36992</v>
      </c>
      <c r="G8" s="151">
        <v>38276</v>
      </c>
      <c r="H8" s="151">
        <v>39560</v>
      </c>
      <c r="I8" s="151">
        <v>1284</v>
      </c>
      <c r="J8" s="151">
        <v>41885</v>
      </c>
      <c r="K8" s="151">
        <v>43932</v>
      </c>
      <c r="L8" s="151">
        <v>47202</v>
      </c>
      <c r="M8" s="151">
        <v>49250</v>
      </c>
    </row>
    <row r="9" spans="1:13" x14ac:dyDescent="0.2">
      <c r="A9" s="150">
        <v>7</v>
      </c>
      <c r="B9" s="151">
        <v>33549</v>
      </c>
      <c r="C9" s="151">
        <v>34883</v>
      </c>
      <c r="D9" s="151">
        <v>36217</v>
      </c>
      <c r="E9" s="151">
        <v>37551</v>
      </c>
      <c r="F9" s="151">
        <v>38885</v>
      </c>
      <c r="G9" s="151">
        <v>40219</v>
      </c>
      <c r="H9" s="151">
        <v>41553</v>
      </c>
      <c r="I9" s="151">
        <v>1334</v>
      </c>
      <c r="J9" s="151">
        <v>43970</v>
      </c>
      <c r="K9" s="151">
        <v>46097</v>
      </c>
      <c r="L9" s="151">
        <v>49437</v>
      </c>
      <c r="M9" s="151">
        <v>51562</v>
      </c>
    </row>
    <row r="10" spans="1:13" x14ac:dyDescent="0.2">
      <c r="A10" s="150">
        <v>8</v>
      </c>
      <c r="B10" s="151">
        <v>35331</v>
      </c>
      <c r="C10" s="151">
        <v>36717</v>
      </c>
      <c r="D10" s="151">
        <v>38103</v>
      </c>
      <c r="E10" s="151">
        <v>39489</v>
      </c>
      <c r="F10" s="151">
        <v>40875</v>
      </c>
      <c r="G10" s="151">
        <v>42261</v>
      </c>
      <c r="H10" s="151">
        <v>43647</v>
      </c>
      <c r="I10" s="151">
        <v>1386</v>
      </c>
      <c r="J10" s="151">
        <v>46157</v>
      </c>
      <c r="K10" s="151">
        <v>48370</v>
      </c>
      <c r="L10" s="151">
        <v>51778</v>
      </c>
      <c r="M10" s="151">
        <v>53990</v>
      </c>
    </row>
    <row r="11" spans="1:13" x14ac:dyDescent="0.2">
      <c r="A11" s="150">
        <v>9</v>
      </c>
      <c r="B11" s="151">
        <v>37194</v>
      </c>
      <c r="C11" s="151">
        <v>38642</v>
      </c>
      <c r="D11" s="151">
        <v>40090</v>
      </c>
      <c r="E11" s="151">
        <v>41538</v>
      </c>
      <c r="F11" s="151">
        <v>42986</v>
      </c>
      <c r="G11" s="151">
        <v>44434</v>
      </c>
      <c r="H11" s="151">
        <v>45882</v>
      </c>
      <c r="I11" s="151">
        <v>1448</v>
      </c>
      <c r="J11" s="151">
        <v>48505</v>
      </c>
      <c r="K11" s="151">
        <v>50817</v>
      </c>
      <c r="L11" s="151">
        <v>54317</v>
      </c>
      <c r="M11" s="151">
        <v>56626</v>
      </c>
    </row>
    <row r="12" spans="1:13" x14ac:dyDescent="0.2">
      <c r="A12" s="150">
        <v>10</v>
      </c>
      <c r="B12" s="151">
        <v>39198</v>
      </c>
      <c r="C12" s="151">
        <v>40719</v>
      </c>
      <c r="D12" s="151">
        <v>42240</v>
      </c>
      <c r="E12" s="151">
        <v>43761</v>
      </c>
      <c r="F12" s="151">
        <v>45282</v>
      </c>
      <c r="G12" s="151">
        <v>46803</v>
      </c>
      <c r="H12" s="151">
        <v>48324</v>
      </c>
      <c r="I12" s="151">
        <v>1521</v>
      </c>
      <c r="J12" s="151">
        <v>51074</v>
      </c>
      <c r="K12" s="151">
        <v>53495</v>
      </c>
      <c r="L12" s="151">
        <v>57088</v>
      </c>
      <c r="M12" s="151">
        <v>59509</v>
      </c>
    </row>
    <row r="13" spans="1:13" x14ac:dyDescent="0.2">
      <c r="A13" s="150">
        <v>11</v>
      </c>
      <c r="B13" s="151">
        <v>41399</v>
      </c>
      <c r="C13" s="151">
        <v>42981</v>
      </c>
      <c r="D13" s="151">
        <v>44563</v>
      </c>
      <c r="E13" s="151">
        <v>46145</v>
      </c>
      <c r="F13" s="151">
        <v>47727</v>
      </c>
      <c r="G13" s="151">
        <v>49309</v>
      </c>
      <c r="H13" s="151">
        <v>50891</v>
      </c>
      <c r="I13" s="151">
        <v>1582</v>
      </c>
      <c r="J13" s="151">
        <v>53755</v>
      </c>
      <c r="K13" s="151">
        <v>56276</v>
      </c>
      <c r="L13" s="151">
        <v>59957</v>
      </c>
      <c r="M13" s="151">
        <v>62477</v>
      </c>
    </row>
    <row r="14" spans="1:13" x14ac:dyDescent="0.2">
      <c r="A14" s="150">
        <v>12</v>
      </c>
      <c r="B14" s="151">
        <v>43595</v>
      </c>
      <c r="C14" s="151">
        <v>45247</v>
      </c>
      <c r="D14" s="151">
        <v>46899</v>
      </c>
      <c r="E14" s="151">
        <v>48551</v>
      </c>
      <c r="F14" s="151">
        <v>50203</v>
      </c>
      <c r="G14" s="151">
        <v>51855</v>
      </c>
      <c r="H14" s="151">
        <v>53507</v>
      </c>
      <c r="I14" s="151">
        <v>1652</v>
      </c>
      <c r="J14" s="151">
        <v>56506</v>
      </c>
      <c r="K14" s="151">
        <v>59140</v>
      </c>
      <c r="L14" s="151">
        <v>62921</v>
      </c>
      <c r="M14" s="151">
        <v>65560</v>
      </c>
    </row>
    <row r="15" spans="1:13" x14ac:dyDescent="0.2">
      <c r="A15" s="150">
        <v>13</v>
      </c>
      <c r="B15" s="151">
        <v>46081</v>
      </c>
      <c r="C15" s="151">
        <v>47807</v>
      </c>
      <c r="D15" s="151">
        <v>49533</v>
      </c>
      <c r="E15" s="151">
        <v>51259</v>
      </c>
      <c r="F15" s="151">
        <v>52985</v>
      </c>
      <c r="G15" s="151">
        <v>54711</v>
      </c>
      <c r="H15" s="151">
        <v>56437</v>
      </c>
      <c r="I15" s="151">
        <v>1726</v>
      </c>
      <c r="J15" s="151">
        <v>59558</v>
      </c>
      <c r="K15" s="151">
        <v>62306</v>
      </c>
      <c r="L15" s="151">
        <v>66182</v>
      </c>
      <c r="M15" s="151">
        <v>68930</v>
      </c>
    </row>
    <row r="16" spans="1:13" x14ac:dyDescent="0.2">
      <c r="A16" s="150">
        <v>14</v>
      </c>
      <c r="B16" s="151">
        <v>48618</v>
      </c>
      <c r="C16" s="151">
        <v>50428</v>
      </c>
      <c r="D16" s="151">
        <v>52238</v>
      </c>
      <c r="E16" s="151">
        <v>54048</v>
      </c>
      <c r="F16" s="151">
        <v>55858</v>
      </c>
      <c r="G16" s="151">
        <v>57668</v>
      </c>
      <c r="H16" s="151">
        <v>59478</v>
      </c>
      <c r="I16" s="151">
        <v>1810</v>
      </c>
      <c r="J16" s="151">
        <v>62749</v>
      </c>
      <c r="K16" s="151">
        <v>65628</v>
      </c>
      <c r="L16" s="151">
        <v>69617</v>
      </c>
      <c r="M16" s="151">
        <v>72496</v>
      </c>
    </row>
    <row r="17" spans="1:16" x14ac:dyDescent="0.2">
      <c r="A17" s="150">
        <v>15</v>
      </c>
      <c r="B17" s="151">
        <v>51304</v>
      </c>
      <c r="C17" s="151">
        <v>53186</v>
      </c>
      <c r="D17" s="151">
        <v>55068</v>
      </c>
      <c r="E17" s="151">
        <v>56950</v>
      </c>
      <c r="F17" s="151">
        <v>58832</v>
      </c>
      <c r="G17" s="151">
        <v>60714</v>
      </c>
      <c r="H17" s="151">
        <v>62596</v>
      </c>
      <c r="I17" s="151">
        <v>1882</v>
      </c>
      <c r="J17" s="151">
        <v>66001</v>
      </c>
      <c r="K17" s="151">
        <v>69000</v>
      </c>
      <c r="L17" s="151">
        <v>73096</v>
      </c>
      <c r="M17" s="151">
        <v>76093</v>
      </c>
    </row>
    <row r="18" spans="1:16" x14ac:dyDescent="0.2">
      <c r="A18" s="150">
        <v>16</v>
      </c>
      <c r="B18" s="151">
        <v>54089</v>
      </c>
      <c r="C18" s="151">
        <v>56057</v>
      </c>
      <c r="D18" s="151">
        <v>58025</v>
      </c>
      <c r="E18" s="151">
        <v>59993</v>
      </c>
      <c r="F18" s="151">
        <v>61961</v>
      </c>
      <c r="G18" s="151">
        <v>63929</v>
      </c>
      <c r="H18" s="151">
        <v>65897</v>
      </c>
      <c r="I18" s="151">
        <v>1968</v>
      </c>
      <c r="J18" s="151">
        <v>69457</v>
      </c>
      <c r="K18" s="151">
        <v>72592</v>
      </c>
      <c r="L18" s="151">
        <v>76800</v>
      </c>
      <c r="M18" s="151">
        <v>79934</v>
      </c>
    </row>
    <row r="19" spans="1:16" x14ac:dyDescent="0.2">
      <c r="A19" s="150">
        <v>17</v>
      </c>
      <c r="B19" s="151">
        <v>57020</v>
      </c>
      <c r="C19" s="151">
        <v>59092</v>
      </c>
      <c r="D19" s="151">
        <v>61164</v>
      </c>
      <c r="E19" s="151">
        <v>63236</v>
      </c>
      <c r="F19" s="151">
        <v>65308</v>
      </c>
      <c r="G19" s="151">
        <v>67380</v>
      </c>
      <c r="H19" s="151">
        <v>69452</v>
      </c>
      <c r="I19" s="151">
        <v>2072</v>
      </c>
      <c r="J19" s="151">
        <v>73201</v>
      </c>
      <c r="K19" s="151">
        <v>76495</v>
      </c>
      <c r="L19" s="151">
        <v>80851</v>
      </c>
      <c r="M19" s="151">
        <v>84148</v>
      </c>
    </row>
    <row r="20" spans="1:16" x14ac:dyDescent="0.2">
      <c r="A20" s="150">
        <v>18</v>
      </c>
      <c r="B20" s="151">
        <v>60148</v>
      </c>
      <c r="C20" s="151">
        <v>62324</v>
      </c>
      <c r="D20" s="151">
        <v>64500</v>
      </c>
      <c r="E20" s="151">
        <v>66676</v>
      </c>
      <c r="F20" s="151">
        <v>68852</v>
      </c>
      <c r="G20" s="151">
        <v>71028</v>
      </c>
      <c r="H20" s="151">
        <v>73204</v>
      </c>
      <c r="I20" s="151">
        <v>2176</v>
      </c>
      <c r="J20" s="151">
        <v>77143</v>
      </c>
      <c r="K20" s="151">
        <v>80610</v>
      </c>
      <c r="L20" s="151">
        <v>85113</v>
      </c>
      <c r="M20" s="151">
        <v>88583</v>
      </c>
    </row>
    <row r="21" spans="1:16" x14ac:dyDescent="0.2">
      <c r="A21" s="150">
        <v>19</v>
      </c>
      <c r="B21" s="151">
        <v>63322</v>
      </c>
      <c r="C21" s="151">
        <v>65593</v>
      </c>
      <c r="D21" s="151">
        <v>67864</v>
      </c>
      <c r="E21" s="151">
        <v>70135</v>
      </c>
      <c r="F21" s="151">
        <v>72406</v>
      </c>
      <c r="G21" s="151">
        <v>74677</v>
      </c>
      <c r="H21" s="151">
        <v>76948</v>
      </c>
      <c r="I21" s="151">
        <v>2271</v>
      </c>
      <c r="J21" s="151">
        <v>81061</v>
      </c>
      <c r="K21" s="151">
        <v>84680</v>
      </c>
      <c r="L21" s="151">
        <v>89311</v>
      </c>
      <c r="M21" s="151">
        <v>92930</v>
      </c>
    </row>
    <row r="22" spans="1:16" x14ac:dyDescent="0.2">
      <c r="A22" s="150">
        <v>20</v>
      </c>
      <c r="B22" s="151">
        <v>66472</v>
      </c>
      <c r="C22" s="151">
        <v>68846</v>
      </c>
      <c r="D22" s="151">
        <v>71220</v>
      </c>
      <c r="E22" s="151">
        <v>73594</v>
      </c>
      <c r="F22" s="151">
        <v>75968</v>
      </c>
      <c r="G22" s="151">
        <v>78342</v>
      </c>
      <c r="H22" s="151">
        <v>80716</v>
      </c>
      <c r="I22" s="151">
        <v>2374</v>
      </c>
      <c r="J22" s="151">
        <v>85019</v>
      </c>
      <c r="K22" s="151">
        <v>88803</v>
      </c>
      <c r="L22" s="151">
        <v>93584</v>
      </c>
      <c r="M22" s="151">
        <v>97371</v>
      </c>
    </row>
    <row r="23" spans="1:16" x14ac:dyDescent="0.2">
      <c r="A23" s="150">
        <v>21</v>
      </c>
      <c r="B23" s="151">
        <v>69943</v>
      </c>
      <c r="C23" s="151">
        <v>72418</v>
      </c>
      <c r="D23" s="151">
        <v>74893</v>
      </c>
      <c r="E23" s="151">
        <v>77368</v>
      </c>
      <c r="F23" s="151">
        <v>79843</v>
      </c>
      <c r="G23" s="151">
        <v>82318</v>
      </c>
      <c r="H23" s="151">
        <v>84793</v>
      </c>
      <c r="I23" s="151">
        <v>2475</v>
      </c>
      <c r="J23" s="151">
        <v>89279</v>
      </c>
      <c r="K23" s="151">
        <v>93226</v>
      </c>
      <c r="L23" s="151">
        <v>98142</v>
      </c>
      <c r="M23" s="151">
        <v>102087</v>
      </c>
    </row>
    <row r="24" spans="1:16" x14ac:dyDescent="0.2">
      <c r="A24" s="150">
        <v>22</v>
      </c>
      <c r="B24" s="151">
        <v>73574</v>
      </c>
      <c r="C24" s="151">
        <v>76194</v>
      </c>
      <c r="D24" s="151">
        <v>78814</v>
      </c>
      <c r="E24" s="151">
        <v>81434</v>
      </c>
      <c r="F24" s="151">
        <v>84054</v>
      </c>
      <c r="G24" s="151">
        <v>86674</v>
      </c>
      <c r="H24" s="151">
        <v>89294</v>
      </c>
      <c r="I24" s="151">
        <v>2620</v>
      </c>
      <c r="J24" s="151">
        <v>94037</v>
      </c>
      <c r="K24" s="151">
        <v>98208</v>
      </c>
      <c r="L24" s="151">
        <v>103323</v>
      </c>
      <c r="M24" s="151">
        <v>107496</v>
      </c>
    </row>
    <row r="25" spans="1:16" x14ac:dyDescent="0.2">
      <c r="A25" s="150">
        <v>23</v>
      </c>
      <c r="B25" s="151">
        <v>77448</v>
      </c>
      <c r="C25" s="151">
        <v>80144</v>
      </c>
      <c r="D25" s="151">
        <v>82840</v>
      </c>
      <c r="E25" s="151">
        <v>85536</v>
      </c>
      <c r="F25" s="151">
        <v>88232</v>
      </c>
      <c r="G25" s="151">
        <v>90928</v>
      </c>
      <c r="H25" s="151">
        <v>93624</v>
      </c>
      <c r="I25" s="151">
        <v>2696</v>
      </c>
      <c r="J25" s="151">
        <v>98510</v>
      </c>
      <c r="K25" s="151">
        <v>102811</v>
      </c>
      <c r="L25" s="151">
        <v>108033</v>
      </c>
      <c r="M25" s="151">
        <v>112335</v>
      </c>
    </row>
    <row r="26" spans="1:16" x14ac:dyDescent="0.2">
      <c r="A26" s="150">
        <v>24</v>
      </c>
      <c r="B26" s="151">
        <v>81529</v>
      </c>
      <c r="C26" s="151">
        <v>84327</v>
      </c>
      <c r="D26" s="151">
        <v>87125</v>
      </c>
      <c r="E26" s="151">
        <v>89923</v>
      </c>
      <c r="F26" s="151">
        <v>92721</v>
      </c>
      <c r="G26" s="151">
        <v>95519</v>
      </c>
      <c r="H26" s="151">
        <v>98317</v>
      </c>
      <c r="I26" s="151">
        <v>2798</v>
      </c>
      <c r="J26" s="151">
        <v>103381</v>
      </c>
      <c r="K26" s="151">
        <v>107838</v>
      </c>
      <c r="L26" s="151">
        <v>113199</v>
      </c>
      <c r="M26" s="151">
        <v>117658</v>
      </c>
    </row>
    <row r="27" spans="1:16" x14ac:dyDescent="0.2">
      <c r="A27" s="150">
        <v>25</v>
      </c>
      <c r="B27" s="151">
        <v>85967</v>
      </c>
      <c r="C27" s="151">
        <v>88883</v>
      </c>
      <c r="D27" s="151">
        <v>91799</v>
      </c>
      <c r="E27" s="151">
        <v>94715</v>
      </c>
      <c r="F27" s="151">
        <v>97631</v>
      </c>
      <c r="G27" s="151">
        <v>100547</v>
      </c>
      <c r="H27" s="151">
        <v>103463</v>
      </c>
      <c r="I27" s="151">
        <v>2916</v>
      </c>
      <c r="J27" s="151">
        <v>108745</v>
      </c>
      <c r="K27" s="151">
        <v>113393</v>
      </c>
      <c r="L27" s="151">
        <v>118916</v>
      </c>
      <c r="M27" s="151">
        <v>123564</v>
      </c>
    </row>
    <row r="29" spans="1:16" x14ac:dyDescent="0.2">
      <c r="A29" s="149" t="s">
        <v>105</v>
      </c>
    </row>
    <row r="30" spans="1:16" ht="32.25" thickBot="1" x14ac:dyDescent="0.3">
      <c r="A30" s="147" t="s">
        <v>49</v>
      </c>
      <c r="B30" s="147" t="s">
        <v>89</v>
      </c>
      <c r="C30" s="147" t="s">
        <v>52</v>
      </c>
      <c r="D30" s="147" t="s">
        <v>53</v>
      </c>
      <c r="E30" s="147" t="s">
        <v>54</v>
      </c>
      <c r="F30" s="147" t="s">
        <v>55</v>
      </c>
      <c r="G30" s="147" t="s">
        <v>56</v>
      </c>
      <c r="H30" s="147" t="s">
        <v>90</v>
      </c>
      <c r="I30" s="147" t="s">
        <v>99</v>
      </c>
      <c r="J30" s="148" t="s">
        <v>100</v>
      </c>
      <c r="K30" s="148" t="s">
        <v>101</v>
      </c>
      <c r="L30" s="148" t="s">
        <v>102</v>
      </c>
      <c r="M30" s="148" t="s">
        <v>103</v>
      </c>
    </row>
    <row r="31" spans="1:16" x14ac:dyDescent="0.2">
      <c r="A31" s="150">
        <v>1</v>
      </c>
      <c r="B31" s="151">
        <v>26340</v>
      </c>
      <c r="C31" s="151">
        <v>27362</v>
      </c>
      <c r="D31" s="151">
        <v>28384</v>
      </c>
      <c r="E31" s="151">
        <v>29406</v>
      </c>
      <c r="F31" s="151">
        <v>30428</v>
      </c>
      <c r="G31" s="151">
        <v>31450</v>
      </c>
      <c r="H31" s="151">
        <v>32472</v>
      </c>
      <c r="I31" s="151">
        <v>1022</v>
      </c>
      <c r="J31" s="151">
        <v>34317</v>
      </c>
      <c r="K31" s="151">
        <v>35940</v>
      </c>
      <c r="L31" s="151">
        <v>38871</v>
      </c>
      <c r="M31" s="151">
        <v>40494</v>
      </c>
      <c r="N31" s="151"/>
      <c r="O31" s="151"/>
      <c r="P31" s="151"/>
    </row>
    <row r="32" spans="1:16" x14ac:dyDescent="0.2">
      <c r="A32" s="150">
        <v>2</v>
      </c>
      <c r="B32" s="151">
        <v>27229</v>
      </c>
      <c r="C32" s="151">
        <v>28305</v>
      </c>
      <c r="D32" s="151">
        <v>29381</v>
      </c>
      <c r="E32" s="151">
        <v>30457</v>
      </c>
      <c r="F32" s="151">
        <v>31533</v>
      </c>
      <c r="G32" s="151">
        <v>32609</v>
      </c>
      <c r="H32" s="151">
        <v>33685</v>
      </c>
      <c r="I32" s="151">
        <v>1076</v>
      </c>
      <c r="J32" s="151">
        <v>35636</v>
      </c>
      <c r="K32" s="151">
        <v>37353</v>
      </c>
      <c r="L32" s="151">
        <v>40364</v>
      </c>
      <c r="M32" s="151">
        <v>42081</v>
      </c>
    </row>
    <row r="33" spans="1:13" x14ac:dyDescent="0.2">
      <c r="A33" s="150">
        <v>3</v>
      </c>
      <c r="B33" s="151">
        <v>28473</v>
      </c>
      <c r="C33" s="151">
        <v>29596</v>
      </c>
      <c r="D33" s="151">
        <v>30719</v>
      </c>
      <c r="E33" s="151">
        <v>31842</v>
      </c>
      <c r="F33" s="151">
        <v>32965</v>
      </c>
      <c r="G33" s="151">
        <v>34088</v>
      </c>
      <c r="H33" s="151">
        <v>35211</v>
      </c>
      <c r="I33" s="151">
        <v>1123</v>
      </c>
      <c r="J33" s="151">
        <v>37246</v>
      </c>
      <c r="K33" s="151">
        <v>39038</v>
      </c>
      <c r="L33" s="151">
        <v>42112</v>
      </c>
      <c r="M33" s="151">
        <v>43904</v>
      </c>
    </row>
    <row r="34" spans="1:13" x14ac:dyDescent="0.2">
      <c r="A34" s="150">
        <v>4</v>
      </c>
      <c r="B34" s="151">
        <v>29663</v>
      </c>
      <c r="C34" s="151">
        <v>30846</v>
      </c>
      <c r="D34" s="151">
        <v>32029</v>
      </c>
      <c r="E34" s="151">
        <v>33212</v>
      </c>
      <c r="F34" s="151">
        <v>34395</v>
      </c>
      <c r="G34" s="151">
        <v>35578</v>
      </c>
      <c r="H34" s="151">
        <v>36761</v>
      </c>
      <c r="I34" s="151">
        <v>1183</v>
      </c>
      <c r="J34" s="151">
        <v>39045</v>
      </c>
      <c r="K34" s="151">
        <v>40782</v>
      </c>
      <c r="L34" s="151">
        <v>43941</v>
      </c>
      <c r="M34" s="151">
        <v>45678</v>
      </c>
    </row>
    <row r="35" spans="1:13" x14ac:dyDescent="0.2">
      <c r="A35" s="150">
        <v>5</v>
      </c>
      <c r="B35" s="151">
        <v>30974</v>
      </c>
      <c r="C35" s="151">
        <v>32215</v>
      </c>
      <c r="D35" s="151">
        <v>33456</v>
      </c>
      <c r="E35" s="151">
        <v>34697</v>
      </c>
      <c r="F35" s="151">
        <v>35938</v>
      </c>
      <c r="G35" s="151">
        <v>37179</v>
      </c>
      <c r="H35" s="151">
        <v>38420</v>
      </c>
      <c r="I35" s="151">
        <v>1241</v>
      </c>
      <c r="J35" s="151">
        <v>40671</v>
      </c>
      <c r="K35" s="151">
        <v>42649</v>
      </c>
      <c r="L35" s="151">
        <v>45894</v>
      </c>
      <c r="M35" s="151">
        <v>47873</v>
      </c>
    </row>
    <row r="36" spans="1:13" x14ac:dyDescent="0.2">
      <c r="A36" s="150">
        <v>6</v>
      </c>
      <c r="B36" s="151">
        <v>32493</v>
      </c>
      <c r="C36" s="151">
        <v>33803</v>
      </c>
      <c r="D36" s="151">
        <v>35113</v>
      </c>
      <c r="E36" s="151">
        <v>36423</v>
      </c>
      <c r="F36" s="151">
        <v>37733</v>
      </c>
      <c r="G36" s="151">
        <v>39043</v>
      </c>
      <c r="H36" s="151">
        <v>40353</v>
      </c>
      <c r="I36" s="151">
        <v>1310</v>
      </c>
      <c r="J36" s="151">
        <v>42725</v>
      </c>
      <c r="K36" s="151">
        <v>44812</v>
      </c>
      <c r="L36" s="151">
        <v>48148</v>
      </c>
      <c r="M36" s="151">
        <v>50237</v>
      </c>
    </row>
    <row r="37" spans="1:13" x14ac:dyDescent="0.2">
      <c r="A37" s="150">
        <v>7</v>
      </c>
      <c r="B37" s="151">
        <v>34220</v>
      </c>
      <c r="C37" s="151">
        <v>35581</v>
      </c>
      <c r="D37" s="151">
        <v>36942</v>
      </c>
      <c r="E37" s="151">
        <v>38303</v>
      </c>
      <c r="F37" s="151">
        <v>39664</v>
      </c>
      <c r="G37" s="151">
        <v>41025</v>
      </c>
      <c r="H37" s="151">
        <v>42386</v>
      </c>
      <c r="I37" s="151">
        <v>1361</v>
      </c>
      <c r="J37" s="151">
        <v>44851</v>
      </c>
      <c r="K37" s="151">
        <v>47021</v>
      </c>
      <c r="L37" s="151">
        <v>50428</v>
      </c>
      <c r="M37" s="151">
        <v>52595</v>
      </c>
    </row>
    <row r="38" spans="1:13" x14ac:dyDescent="0.2">
      <c r="A38" s="150">
        <v>8</v>
      </c>
      <c r="B38" s="151">
        <v>36038</v>
      </c>
      <c r="C38" s="151">
        <v>37452</v>
      </c>
      <c r="D38" s="151">
        <v>38866</v>
      </c>
      <c r="E38" s="151">
        <v>40280</v>
      </c>
      <c r="F38" s="151">
        <v>41694</v>
      </c>
      <c r="G38" s="151">
        <v>43108</v>
      </c>
      <c r="H38" s="151">
        <v>44522</v>
      </c>
      <c r="I38" s="151">
        <v>1414</v>
      </c>
      <c r="J38" s="151">
        <v>47082</v>
      </c>
      <c r="K38" s="151">
        <v>49339</v>
      </c>
      <c r="L38" s="151">
        <v>52816</v>
      </c>
      <c r="M38" s="151">
        <v>55072</v>
      </c>
    </row>
    <row r="39" spans="1:13" x14ac:dyDescent="0.2">
      <c r="A39" s="150">
        <v>9</v>
      </c>
      <c r="B39" s="151">
        <v>37938</v>
      </c>
      <c r="C39" s="151">
        <v>39415</v>
      </c>
      <c r="D39" s="151">
        <v>40892</v>
      </c>
      <c r="E39" s="151">
        <v>42369</v>
      </c>
      <c r="F39" s="151">
        <v>43846</v>
      </c>
      <c r="G39" s="151">
        <v>45323</v>
      </c>
      <c r="H39" s="151">
        <v>46800</v>
      </c>
      <c r="I39" s="151">
        <v>1477</v>
      </c>
      <c r="J39" s="151">
        <v>49475</v>
      </c>
      <c r="K39" s="151">
        <v>51834</v>
      </c>
      <c r="L39" s="151">
        <v>55404</v>
      </c>
      <c r="M39" s="151">
        <v>57759</v>
      </c>
    </row>
    <row r="40" spans="1:13" x14ac:dyDescent="0.2">
      <c r="A40" s="150">
        <v>10</v>
      </c>
      <c r="B40" s="151">
        <v>39982</v>
      </c>
      <c r="C40" s="151">
        <v>41533</v>
      </c>
      <c r="D40" s="151">
        <v>43084</v>
      </c>
      <c r="E40" s="151">
        <v>44635</v>
      </c>
      <c r="F40" s="151">
        <v>46186</v>
      </c>
      <c r="G40" s="151">
        <v>47737</v>
      </c>
      <c r="H40" s="151">
        <v>49288</v>
      </c>
      <c r="I40" s="151">
        <v>1551</v>
      </c>
      <c r="J40" s="151">
        <v>52093</v>
      </c>
      <c r="K40" s="151">
        <v>54562</v>
      </c>
      <c r="L40" s="151">
        <v>58227</v>
      </c>
      <c r="M40" s="151">
        <v>60697</v>
      </c>
    </row>
    <row r="41" spans="1:13" x14ac:dyDescent="0.2">
      <c r="A41" s="150">
        <v>11</v>
      </c>
      <c r="B41" s="151">
        <v>42227</v>
      </c>
      <c r="C41" s="151">
        <v>43841</v>
      </c>
      <c r="D41" s="151">
        <v>45455</v>
      </c>
      <c r="E41" s="151">
        <v>47069</v>
      </c>
      <c r="F41" s="151">
        <v>48683</v>
      </c>
      <c r="G41" s="151">
        <v>50297</v>
      </c>
      <c r="H41" s="151">
        <v>51911</v>
      </c>
      <c r="I41" s="151">
        <v>1614</v>
      </c>
      <c r="J41" s="151">
        <v>54832</v>
      </c>
      <c r="K41" s="151">
        <v>57404</v>
      </c>
      <c r="L41" s="151">
        <v>61158</v>
      </c>
      <c r="M41" s="151">
        <v>63729</v>
      </c>
    </row>
    <row r="42" spans="1:13" x14ac:dyDescent="0.2">
      <c r="A42" s="150">
        <v>12</v>
      </c>
      <c r="B42" s="151">
        <v>44467</v>
      </c>
      <c r="C42" s="151">
        <v>46152</v>
      </c>
      <c r="D42" s="151">
        <v>47837</v>
      </c>
      <c r="E42" s="151">
        <v>49522</v>
      </c>
      <c r="F42" s="151">
        <v>51207</v>
      </c>
      <c r="G42" s="151">
        <v>52892</v>
      </c>
      <c r="H42" s="151">
        <v>54577</v>
      </c>
      <c r="I42" s="151">
        <v>1685</v>
      </c>
      <c r="J42" s="151">
        <v>57636</v>
      </c>
      <c r="K42" s="151">
        <v>60323</v>
      </c>
      <c r="L42" s="151">
        <v>64179</v>
      </c>
      <c r="M42" s="151">
        <v>66871</v>
      </c>
    </row>
    <row r="43" spans="1:13" x14ac:dyDescent="0.2">
      <c r="A43" s="150">
        <v>13</v>
      </c>
      <c r="B43" s="151">
        <v>47003</v>
      </c>
      <c r="C43" s="151">
        <v>48764</v>
      </c>
      <c r="D43" s="151">
        <v>50525</v>
      </c>
      <c r="E43" s="151">
        <v>52286</v>
      </c>
      <c r="F43" s="151">
        <v>54047</v>
      </c>
      <c r="G43" s="151">
        <v>55808</v>
      </c>
      <c r="H43" s="151">
        <v>57569</v>
      </c>
      <c r="I43" s="151">
        <v>1761</v>
      </c>
      <c r="J43" s="151">
        <v>60752</v>
      </c>
      <c r="K43" s="151">
        <v>63555</v>
      </c>
      <c r="L43" s="151">
        <v>67509</v>
      </c>
      <c r="M43" s="151">
        <v>70312</v>
      </c>
    </row>
    <row r="44" spans="1:13" x14ac:dyDescent="0.2">
      <c r="A44" s="150">
        <v>14</v>
      </c>
      <c r="B44" s="151">
        <v>49590</v>
      </c>
      <c r="C44" s="151">
        <v>51436</v>
      </c>
      <c r="D44" s="151">
        <v>53282</v>
      </c>
      <c r="E44" s="151">
        <v>55128</v>
      </c>
      <c r="F44" s="151">
        <v>56974</v>
      </c>
      <c r="G44" s="151">
        <v>58820</v>
      </c>
      <c r="H44" s="151">
        <v>60666</v>
      </c>
      <c r="I44" s="151">
        <v>1846</v>
      </c>
      <c r="J44" s="151">
        <v>64002</v>
      </c>
      <c r="K44" s="151">
        <v>66939</v>
      </c>
      <c r="L44" s="151">
        <v>71008</v>
      </c>
      <c r="M44" s="151">
        <v>73944</v>
      </c>
    </row>
    <row r="45" spans="1:13" x14ac:dyDescent="0.2">
      <c r="A45" s="150">
        <v>15</v>
      </c>
      <c r="B45" s="151">
        <v>52330</v>
      </c>
      <c r="C45" s="151">
        <v>54250</v>
      </c>
      <c r="D45" s="151">
        <v>56170</v>
      </c>
      <c r="E45" s="151">
        <v>58090</v>
      </c>
      <c r="F45" s="151">
        <v>60010</v>
      </c>
      <c r="G45" s="151">
        <v>61930</v>
      </c>
      <c r="H45" s="151">
        <v>63850</v>
      </c>
      <c r="I45" s="151">
        <v>1920</v>
      </c>
      <c r="J45" s="151">
        <v>67323</v>
      </c>
      <c r="K45" s="151">
        <v>70382</v>
      </c>
      <c r="L45" s="151">
        <v>74560</v>
      </c>
      <c r="M45" s="151">
        <v>77617</v>
      </c>
    </row>
    <row r="46" spans="1:13" x14ac:dyDescent="0.2">
      <c r="A46" s="150">
        <v>16</v>
      </c>
      <c r="B46" s="151">
        <v>55171</v>
      </c>
      <c r="C46" s="151">
        <v>57178</v>
      </c>
      <c r="D46" s="151">
        <v>59185</v>
      </c>
      <c r="E46" s="151">
        <v>61192</v>
      </c>
      <c r="F46" s="151">
        <v>63199</v>
      </c>
      <c r="G46" s="151">
        <v>65206</v>
      </c>
      <c r="H46" s="151">
        <v>67213</v>
      </c>
      <c r="I46" s="151">
        <v>2007</v>
      </c>
      <c r="J46" s="151">
        <v>70844</v>
      </c>
      <c r="K46" s="151">
        <v>74042</v>
      </c>
      <c r="L46" s="151">
        <v>78334</v>
      </c>
      <c r="M46" s="151">
        <v>81531</v>
      </c>
    </row>
    <row r="47" spans="1:13" x14ac:dyDescent="0.2">
      <c r="A47" s="150">
        <v>17</v>
      </c>
      <c r="B47" s="151">
        <v>58160</v>
      </c>
      <c r="C47" s="151">
        <v>60274</v>
      </c>
      <c r="D47" s="151">
        <v>62388</v>
      </c>
      <c r="E47" s="151">
        <v>64502</v>
      </c>
      <c r="F47" s="151">
        <v>66616</v>
      </c>
      <c r="G47" s="151">
        <v>68730</v>
      </c>
      <c r="H47" s="151">
        <v>70844</v>
      </c>
      <c r="I47" s="151">
        <v>2114</v>
      </c>
      <c r="J47" s="151">
        <v>74668</v>
      </c>
      <c r="K47" s="151">
        <v>78028</v>
      </c>
      <c r="L47" s="151">
        <v>82471</v>
      </c>
      <c r="M47" s="151">
        <v>85834</v>
      </c>
    </row>
    <row r="48" spans="1:13" x14ac:dyDescent="0.2">
      <c r="A48" s="150">
        <v>18</v>
      </c>
      <c r="B48" s="151">
        <v>61351</v>
      </c>
      <c r="C48" s="151">
        <v>63571</v>
      </c>
      <c r="D48" s="151">
        <v>65791</v>
      </c>
      <c r="E48" s="151">
        <v>68011</v>
      </c>
      <c r="F48" s="151">
        <v>70231</v>
      </c>
      <c r="G48" s="151">
        <v>72451</v>
      </c>
      <c r="H48" s="151">
        <v>74671</v>
      </c>
      <c r="I48" s="151">
        <v>2220</v>
      </c>
      <c r="J48" s="151">
        <v>78689</v>
      </c>
      <c r="K48" s="151">
        <v>82225</v>
      </c>
      <c r="L48" s="151">
        <v>86818</v>
      </c>
      <c r="M48" s="151">
        <v>90358</v>
      </c>
    </row>
    <row r="49" spans="1:13" x14ac:dyDescent="0.2">
      <c r="A49" s="150">
        <v>19</v>
      </c>
      <c r="B49" s="151">
        <v>64588</v>
      </c>
      <c r="C49" s="151">
        <v>66905</v>
      </c>
      <c r="D49" s="151">
        <v>69222</v>
      </c>
      <c r="E49" s="151">
        <v>71539</v>
      </c>
      <c r="F49" s="151">
        <v>73856</v>
      </c>
      <c r="G49" s="151">
        <v>76173</v>
      </c>
      <c r="H49" s="151">
        <v>78490</v>
      </c>
      <c r="I49" s="151">
        <v>2317</v>
      </c>
      <c r="J49" s="151">
        <v>82685</v>
      </c>
      <c r="K49" s="151">
        <v>86377</v>
      </c>
      <c r="L49" s="151">
        <v>91100</v>
      </c>
      <c r="M49" s="151">
        <v>94792</v>
      </c>
    </row>
    <row r="50" spans="1:13" x14ac:dyDescent="0.2">
      <c r="A50" s="150">
        <v>20</v>
      </c>
      <c r="B50" s="151">
        <v>67801</v>
      </c>
      <c r="C50" s="151">
        <v>70223</v>
      </c>
      <c r="D50" s="151">
        <v>72645</v>
      </c>
      <c r="E50" s="151">
        <v>75067</v>
      </c>
      <c r="F50" s="151">
        <v>77489</v>
      </c>
      <c r="G50" s="151">
        <v>79911</v>
      </c>
      <c r="H50" s="151">
        <v>82333</v>
      </c>
      <c r="I50" s="151">
        <v>2422</v>
      </c>
      <c r="J50" s="151">
        <v>86722</v>
      </c>
      <c r="K50" s="151">
        <v>90582</v>
      </c>
      <c r="L50" s="151">
        <v>95458</v>
      </c>
      <c r="M50" s="151">
        <v>99321</v>
      </c>
    </row>
    <row r="51" spans="1:13" x14ac:dyDescent="0.2">
      <c r="A51" s="150">
        <v>21</v>
      </c>
      <c r="B51" s="151">
        <v>71342</v>
      </c>
      <c r="C51" s="151">
        <v>73867</v>
      </c>
      <c r="D51" s="151">
        <v>76392</v>
      </c>
      <c r="E51" s="151">
        <v>78917</v>
      </c>
      <c r="F51" s="151">
        <v>81442</v>
      </c>
      <c r="G51" s="151">
        <v>83967</v>
      </c>
      <c r="H51" s="151">
        <v>86492</v>
      </c>
      <c r="I51" s="151">
        <v>2525</v>
      </c>
      <c r="J51" s="151">
        <v>91068</v>
      </c>
      <c r="K51" s="151">
        <v>95094</v>
      </c>
      <c r="L51" s="151">
        <v>100108</v>
      </c>
      <c r="M51" s="151">
        <v>104132</v>
      </c>
    </row>
    <row r="52" spans="1:13" x14ac:dyDescent="0.2">
      <c r="A52" s="150">
        <v>22</v>
      </c>
      <c r="B52" s="151">
        <v>75045</v>
      </c>
      <c r="C52" s="151">
        <v>77718</v>
      </c>
      <c r="D52" s="151">
        <v>80391</v>
      </c>
      <c r="E52" s="151">
        <v>83064</v>
      </c>
      <c r="F52" s="151">
        <v>85737</v>
      </c>
      <c r="G52" s="151">
        <v>88410</v>
      </c>
      <c r="H52" s="151">
        <v>91083</v>
      </c>
      <c r="I52" s="151">
        <v>2673</v>
      </c>
      <c r="J52" s="151">
        <v>95921</v>
      </c>
      <c r="K52" s="151">
        <v>100175</v>
      </c>
      <c r="L52" s="151">
        <v>105393</v>
      </c>
      <c r="M52" s="151">
        <v>109649</v>
      </c>
    </row>
    <row r="53" spans="1:13" x14ac:dyDescent="0.2">
      <c r="A53" s="150">
        <v>23</v>
      </c>
      <c r="B53" s="151">
        <v>78997</v>
      </c>
      <c r="C53" s="151">
        <v>81747</v>
      </c>
      <c r="D53" s="151">
        <v>84497</v>
      </c>
      <c r="E53" s="151">
        <v>87247</v>
      </c>
      <c r="F53" s="151">
        <v>89997</v>
      </c>
      <c r="G53" s="151">
        <v>92747</v>
      </c>
      <c r="H53" s="151">
        <v>95497</v>
      </c>
      <c r="I53" s="151">
        <v>2750</v>
      </c>
      <c r="J53" s="151">
        <v>100481</v>
      </c>
      <c r="K53" s="151">
        <v>104868</v>
      </c>
      <c r="L53" s="151">
        <v>110194</v>
      </c>
      <c r="M53" s="151">
        <v>114582</v>
      </c>
    </row>
    <row r="54" spans="1:13" x14ac:dyDescent="0.2">
      <c r="A54" s="150">
        <v>24</v>
      </c>
      <c r="B54" s="151">
        <v>83160</v>
      </c>
      <c r="C54" s="151">
        <v>86014</v>
      </c>
      <c r="D54" s="151">
        <v>88868</v>
      </c>
      <c r="E54" s="151">
        <v>91722</v>
      </c>
      <c r="F54" s="151">
        <v>94576</v>
      </c>
      <c r="G54" s="151">
        <v>97430</v>
      </c>
      <c r="H54" s="151">
        <v>100284</v>
      </c>
      <c r="I54" s="151">
        <v>2854</v>
      </c>
      <c r="J54" s="151">
        <v>105449</v>
      </c>
      <c r="K54" s="151">
        <v>109995</v>
      </c>
      <c r="L54" s="151">
        <v>115464</v>
      </c>
      <c r="M54" s="151">
        <v>120012</v>
      </c>
    </row>
    <row r="55" spans="1:13" x14ac:dyDescent="0.2">
      <c r="A55" s="150">
        <v>25</v>
      </c>
      <c r="B55" s="151">
        <v>87686</v>
      </c>
      <c r="C55" s="151">
        <v>90660</v>
      </c>
      <c r="D55" s="151">
        <v>93634</v>
      </c>
      <c r="E55" s="151">
        <v>96608</v>
      </c>
      <c r="F55" s="151">
        <v>99582</v>
      </c>
      <c r="G55" s="151">
        <v>102556</v>
      </c>
      <c r="H55" s="151">
        <v>105530</v>
      </c>
      <c r="I55" s="151">
        <v>2974</v>
      </c>
      <c r="J55" s="151">
        <v>110918</v>
      </c>
      <c r="K55" s="151">
        <v>115659</v>
      </c>
      <c r="L55" s="151">
        <v>121292</v>
      </c>
      <c r="M55" s="151">
        <v>126033</v>
      </c>
    </row>
    <row r="57" spans="1:13" x14ac:dyDescent="0.2">
      <c r="A57" s="149" t="s">
        <v>106</v>
      </c>
    </row>
    <row r="59" spans="1:13" ht="32.25" thickBot="1" x14ac:dyDescent="0.3">
      <c r="A59" s="147" t="s">
        <v>49</v>
      </c>
      <c r="B59" s="147" t="s">
        <v>89</v>
      </c>
      <c r="C59" s="147" t="s">
        <v>52</v>
      </c>
      <c r="D59" s="147" t="s">
        <v>53</v>
      </c>
      <c r="E59" s="147" t="s">
        <v>54</v>
      </c>
      <c r="F59" s="147" t="s">
        <v>55</v>
      </c>
      <c r="G59" s="147" t="s">
        <v>56</v>
      </c>
      <c r="H59" s="147" t="s">
        <v>90</v>
      </c>
      <c r="I59" s="147" t="s">
        <v>99</v>
      </c>
      <c r="J59" s="148" t="s">
        <v>100</v>
      </c>
      <c r="K59" s="148" t="s">
        <v>101</v>
      </c>
      <c r="L59" s="148" t="s">
        <v>102</v>
      </c>
      <c r="M59" s="148" t="s">
        <v>103</v>
      </c>
    </row>
    <row r="60" spans="1:13" x14ac:dyDescent="0.2">
      <c r="A60" s="150">
        <v>1</v>
      </c>
      <c r="B60" s="151">
        <v>26867</v>
      </c>
      <c r="C60" s="151">
        <v>27909</v>
      </c>
      <c r="D60" s="151">
        <v>28951</v>
      </c>
      <c r="E60" s="151">
        <v>29993</v>
      </c>
      <c r="F60" s="151">
        <v>31035</v>
      </c>
      <c r="G60" s="151">
        <v>32077</v>
      </c>
      <c r="H60" s="151">
        <v>33119</v>
      </c>
      <c r="I60" s="151">
        <v>1042</v>
      </c>
      <c r="J60" s="153">
        <v>35001</v>
      </c>
      <c r="K60" s="153">
        <v>36656</v>
      </c>
      <c r="L60" s="153">
        <v>39646</v>
      </c>
      <c r="M60" s="153">
        <v>41301</v>
      </c>
    </row>
    <row r="61" spans="1:13" x14ac:dyDescent="0.2">
      <c r="A61" s="150">
        <v>2</v>
      </c>
      <c r="B61" s="151">
        <v>27774</v>
      </c>
      <c r="C61" s="151">
        <v>28872</v>
      </c>
      <c r="D61" s="151">
        <v>29970</v>
      </c>
      <c r="E61" s="151">
        <v>31068</v>
      </c>
      <c r="F61" s="151">
        <v>32166</v>
      </c>
      <c r="G61" s="151">
        <v>33264</v>
      </c>
      <c r="H61" s="151">
        <v>34362</v>
      </c>
      <c r="I61" s="151">
        <v>1098</v>
      </c>
      <c r="J61" s="153">
        <v>36352</v>
      </c>
      <c r="K61" s="153">
        <v>38103</v>
      </c>
      <c r="L61" s="153">
        <v>41175</v>
      </c>
      <c r="M61" s="153">
        <v>42926</v>
      </c>
    </row>
    <row r="62" spans="1:13" x14ac:dyDescent="0.2">
      <c r="A62" s="150">
        <v>3</v>
      </c>
      <c r="B62" s="151">
        <v>29042</v>
      </c>
      <c r="C62" s="151">
        <v>30188</v>
      </c>
      <c r="D62" s="151">
        <v>31334</v>
      </c>
      <c r="E62" s="151">
        <v>32480</v>
      </c>
      <c r="F62" s="151">
        <v>33626</v>
      </c>
      <c r="G62" s="151">
        <v>34772</v>
      </c>
      <c r="H62" s="151">
        <v>35918</v>
      </c>
      <c r="I62" s="151">
        <v>1146</v>
      </c>
      <c r="J62" s="153">
        <v>37994</v>
      </c>
      <c r="K62" s="153">
        <v>39822</v>
      </c>
      <c r="L62" s="153">
        <v>42957</v>
      </c>
      <c r="M62" s="153">
        <v>44785</v>
      </c>
    </row>
    <row r="63" spans="1:13" x14ac:dyDescent="0.2">
      <c r="A63" s="150">
        <v>4</v>
      </c>
      <c r="B63" s="151">
        <v>30256</v>
      </c>
      <c r="C63" s="151">
        <v>31463</v>
      </c>
      <c r="D63" s="151">
        <v>32670</v>
      </c>
      <c r="E63" s="151">
        <v>33877</v>
      </c>
      <c r="F63" s="151">
        <v>35084</v>
      </c>
      <c r="G63" s="151">
        <v>36291</v>
      </c>
      <c r="H63" s="151">
        <v>37498</v>
      </c>
      <c r="I63" s="151">
        <v>1207</v>
      </c>
      <c r="J63" s="153">
        <v>39828</v>
      </c>
      <c r="K63" s="153">
        <v>41599</v>
      </c>
      <c r="L63" s="153">
        <v>44822</v>
      </c>
      <c r="M63" s="153">
        <v>46593</v>
      </c>
    </row>
    <row r="64" spans="1:13" x14ac:dyDescent="0.2">
      <c r="A64" s="150">
        <v>5</v>
      </c>
      <c r="B64" s="151">
        <v>31593</v>
      </c>
      <c r="C64" s="151">
        <v>32859</v>
      </c>
      <c r="D64" s="151">
        <v>34125</v>
      </c>
      <c r="E64" s="151">
        <v>35391</v>
      </c>
      <c r="F64" s="151">
        <v>36657</v>
      </c>
      <c r="G64" s="151">
        <v>37923</v>
      </c>
      <c r="H64" s="151">
        <v>39189</v>
      </c>
      <c r="I64" s="151">
        <v>1266</v>
      </c>
      <c r="J64" s="153">
        <v>41485</v>
      </c>
      <c r="K64" s="153">
        <v>43503</v>
      </c>
      <c r="L64" s="153">
        <v>46812</v>
      </c>
      <c r="M64" s="153">
        <v>48831</v>
      </c>
    </row>
    <row r="65" spans="1:13" x14ac:dyDescent="0.2">
      <c r="A65" s="150">
        <v>6</v>
      </c>
      <c r="B65" s="151">
        <v>33143</v>
      </c>
      <c r="C65" s="151">
        <v>34479</v>
      </c>
      <c r="D65" s="151">
        <v>35815</v>
      </c>
      <c r="E65" s="151">
        <v>37151</v>
      </c>
      <c r="F65" s="151">
        <v>38487</v>
      </c>
      <c r="G65" s="151">
        <v>39823</v>
      </c>
      <c r="H65" s="151">
        <v>41159</v>
      </c>
      <c r="I65" s="151">
        <v>1336</v>
      </c>
      <c r="J65" s="153">
        <v>43578</v>
      </c>
      <c r="K65" s="153">
        <v>45707</v>
      </c>
      <c r="L65" s="153">
        <v>49110</v>
      </c>
      <c r="M65" s="153">
        <v>51241</v>
      </c>
    </row>
    <row r="66" spans="1:13" x14ac:dyDescent="0.2">
      <c r="A66" s="150">
        <v>7</v>
      </c>
      <c r="B66" s="151">
        <v>34904</v>
      </c>
      <c r="C66" s="151">
        <v>36292</v>
      </c>
      <c r="D66" s="151">
        <v>37680</v>
      </c>
      <c r="E66" s="151">
        <v>39068</v>
      </c>
      <c r="F66" s="151">
        <v>40456</v>
      </c>
      <c r="G66" s="151">
        <v>41844</v>
      </c>
      <c r="H66" s="151">
        <v>43232</v>
      </c>
      <c r="I66" s="151">
        <v>1388</v>
      </c>
      <c r="J66" s="153">
        <v>45746</v>
      </c>
      <c r="K66" s="153">
        <v>47960</v>
      </c>
      <c r="L66" s="153">
        <v>51435</v>
      </c>
      <c r="M66" s="153">
        <v>53645</v>
      </c>
    </row>
    <row r="67" spans="1:13" x14ac:dyDescent="0.2">
      <c r="A67" s="150">
        <v>8</v>
      </c>
      <c r="B67" s="151">
        <v>36759</v>
      </c>
      <c r="C67" s="151">
        <v>38201</v>
      </c>
      <c r="D67" s="151">
        <v>39643</v>
      </c>
      <c r="E67" s="151">
        <v>41085</v>
      </c>
      <c r="F67" s="151">
        <v>42527</v>
      </c>
      <c r="G67" s="151">
        <v>43969</v>
      </c>
      <c r="H67" s="151">
        <v>45411</v>
      </c>
      <c r="I67" s="151">
        <v>1442</v>
      </c>
      <c r="J67" s="153">
        <v>48022</v>
      </c>
      <c r="K67" s="153">
        <v>50324</v>
      </c>
      <c r="L67" s="153">
        <v>53871</v>
      </c>
      <c r="M67" s="153">
        <v>56172</v>
      </c>
    </row>
    <row r="68" spans="1:13" x14ac:dyDescent="0.2">
      <c r="A68" s="150">
        <v>9</v>
      </c>
      <c r="B68" s="151">
        <v>38697</v>
      </c>
      <c r="C68" s="151">
        <v>40204</v>
      </c>
      <c r="D68" s="151">
        <v>41711</v>
      </c>
      <c r="E68" s="151">
        <v>43218</v>
      </c>
      <c r="F68" s="151">
        <v>44725</v>
      </c>
      <c r="G68" s="151">
        <v>46232</v>
      </c>
      <c r="H68" s="151">
        <v>47739</v>
      </c>
      <c r="I68" s="151">
        <v>1507</v>
      </c>
      <c r="J68" s="153">
        <v>50468</v>
      </c>
      <c r="K68" s="153">
        <v>52874</v>
      </c>
      <c r="L68" s="153">
        <v>56515</v>
      </c>
      <c r="M68" s="153">
        <v>58917</v>
      </c>
    </row>
    <row r="69" spans="1:13" x14ac:dyDescent="0.2">
      <c r="A69" s="150">
        <v>10</v>
      </c>
      <c r="B69" s="151">
        <v>40782</v>
      </c>
      <c r="C69" s="151">
        <v>42364</v>
      </c>
      <c r="D69" s="151">
        <v>43946</v>
      </c>
      <c r="E69" s="151">
        <v>45528</v>
      </c>
      <c r="F69" s="151">
        <v>47110</v>
      </c>
      <c r="G69" s="151">
        <v>48692</v>
      </c>
      <c r="H69" s="151">
        <v>50274</v>
      </c>
      <c r="I69" s="151">
        <v>1582</v>
      </c>
      <c r="J69" s="153">
        <v>53135</v>
      </c>
      <c r="K69" s="153">
        <v>55653</v>
      </c>
      <c r="L69" s="153">
        <v>59392</v>
      </c>
      <c r="M69" s="153">
        <v>61911</v>
      </c>
    </row>
    <row r="70" spans="1:13" x14ac:dyDescent="0.2">
      <c r="A70" s="150">
        <v>11</v>
      </c>
      <c r="B70" s="151">
        <v>43072</v>
      </c>
      <c r="C70" s="151">
        <v>44718</v>
      </c>
      <c r="D70" s="151">
        <v>46364</v>
      </c>
      <c r="E70" s="151">
        <v>48010</v>
      </c>
      <c r="F70" s="151">
        <v>49656</v>
      </c>
      <c r="G70" s="151">
        <v>51302</v>
      </c>
      <c r="H70" s="151">
        <v>52948</v>
      </c>
      <c r="I70" s="151">
        <v>1646</v>
      </c>
      <c r="J70" s="153">
        <v>55927</v>
      </c>
      <c r="K70" s="153">
        <v>58551</v>
      </c>
      <c r="L70" s="153">
        <v>62380</v>
      </c>
      <c r="M70" s="153">
        <v>65002</v>
      </c>
    </row>
    <row r="71" spans="1:13" x14ac:dyDescent="0.2">
      <c r="A71" s="150">
        <v>12</v>
      </c>
      <c r="B71" s="151">
        <v>45356</v>
      </c>
      <c r="C71" s="151">
        <v>47075</v>
      </c>
      <c r="D71" s="151">
        <v>48794</v>
      </c>
      <c r="E71" s="151">
        <v>50513</v>
      </c>
      <c r="F71" s="151">
        <v>52232</v>
      </c>
      <c r="G71" s="151">
        <v>53951</v>
      </c>
      <c r="H71" s="151">
        <v>55670</v>
      </c>
      <c r="I71" s="151">
        <v>1719</v>
      </c>
      <c r="J71" s="153">
        <v>58790</v>
      </c>
      <c r="K71" s="153">
        <v>61531</v>
      </c>
      <c r="L71" s="153">
        <v>65464</v>
      </c>
      <c r="M71" s="153">
        <v>68210</v>
      </c>
    </row>
    <row r="72" spans="1:13" x14ac:dyDescent="0.2">
      <c r="A72" s="150">
        <v>13</v>
      </c>
      <c r="B72" s="151">
        <v>47943</v>
      </c>
      <c r="C72" s="151">
        <v>49739</v>
      </c>
      <c r="D72" s="151">
        <v>51535</v>
      </c>
      <c r="E72" s="151">
        <v>53331</v>
      </c>
      <c r="F72" s="151">
        <v>55127</v>
      </c>
      <c r="G72" s="151">
        <v>56923</v>
      </c>
      <c r="H72" s="151">
        <v>58719</v>
      </c>
      <c r="I72" s="151">
        <v>1796</v>
      </c>
      <c r="J72" s="153">
        <v>61966</v>
      </c>
      <c r="K72" s="153">
        <v>64825</v>
      </c>
      <c r="L72" s="153">
        <v>68858</v>
      </c>
      <c r="M72" s="153">
        <v>71717</v>
      </c>
    </row>
    <row r="73" spans="1:13" x14ac:dyDescent="0.2">
      <c r="A73" s="150">
        <v>14</v>
      </c>
      <c r="B73" s="151">
        <v>50582</v>
      </c>
      <c r="C73" s="151">
        <v>52465</v>
      </c>
      <c r="D73" s="151">
        <v>54348</v>
      </c>
      <c r="E73" s="151">
        <v>56231</v>
      </c>
      <c r="F73" s="151">
        <v>58114</v>
      </c>
      <c r="G73" s="151">
        <v>59997</v>
      </c>
      <c r="H73" s="151">
        <v>61880</v>
      </c>
      <c r="I73" s="151">
        <v>1883</v>
      </c>
      <c r="J73" s="153">
        <v>65283</v>
      </c>
      <c r="K73" s="153">
        <v>68278</v>
      </c>
      <c r="L73" s="153">
        <v>72429</v>
      </c>
      <c r="M73" s="153">
        <v>75424</v>
      </c>
    </row>
    <row r="74" spans="1:13" x14ac:dyDescent="0.2">
      <c r="A74" s="150">
        <v>15</v>
      </c>
      <c r="B74" s="151">
        <v>53377</v>
      </c>
      <c r="C74" s="151">
        <v>55335</v>
      </c>
      <c r="D74" s="151">
        <v>57293</v>
      </c>
      <c r="E74" s="151">
        <v>59251</v>
      </c>
      <c r="F74" s="151">
        <v>61209</v>
      </c>
      <c r="G74" s="151">
        <v>63167</v>
      </c>
      <c r="H74" s="151">
        <v>65125</v>
      </c>
      <c r="I74" s="151">
        <v>1958</v>
      </c>
      <c r="J74" s="153">
        <v>68667</v>
      </c>
      <c r="K74" s="153">
        <v>71788</v>
      </c>
      <c r="L74" s="153">
        <v>76049</v>
      </c>
      <c r="M74" s="153">
        <v>79167</v>
      </c>
    </row>
    <row r="75" spans="1:13" x14ac:dyDescent="0.2">
      <c r="A75" s="150">
        <v>16</v>
      </c>
      <c r="B75" s="151">
        <v>56274</v>
      </c>
      <c r="C75" s="151">
        <v>58321</v>
      </c>
      <c r="D75" s="151">
        <v>60368</v>
      </c>
      <c r="E75" s="151">
        <v>62415</v>
      </c>
      <c r="F75" s="151">
        <v>64462</v>
      </c>
      <c r="G75" s="151">
        <v>66509</v>
      </c>
      <c r="H75" s="151">
        <v>68556</v>
      </c>
      <c r="I75" s="151">
        <v>2047</v>
      </c>
      <c r="J75" s="153">
        <v>72260</v>
      </c>
      <c r="K75" s="153">
        <v>75522</v>
      </c>
      <c r="L75" s="153">
        <v>79899</v>
      </c>
      <c r="M75" s="153">
        <v>83160</v>
      </c>
    </row>
    <row r="76" spans="1:13" x14ac:dyDescent="0.2">
      <c r="A76" s="150">
        <v>17</v>
      </c>
      <c r="B76" s="151">
        <v>59323</v>
      </c>
      <c r="C76" s="151">
        <v>61479</v>
      </c>
      <c r="D76" s="151">
        <v>63635</v>
      </c>
      <c r="E76" s="151">
        <v>65791</v>
      </c>
      <c r="F76" s="151">
        <v>67947</v>
      </c>
      <c r="G76" s="151">
        <v>70103</v>
      </c>
      <c r="H76" s="151">
        <v>72259</v>
      </c>
      <c r="I76" s="151">
        <v>2156</v>
      </c>
      <c r="J76" s="153">
        <v>76159</v>
      </c>
      <c r="K76" s="153">
        <v>79587</v>
      </c>
      <c r="L76" s="153">
        <v>84119</v>
      </c>
      <c r="M76" s="153">
        <v>87549</v>
      </c>
    </row>
    <row r="77" spans="1:13" x14ac:dyDescent="0.2">
      <c r="A77" s="150">
        <v>18</v>
      </c>
      <c r="B77" s="151">
        <v>62578</v>
      </c>
      <c r="C77" s="151">
        <v>64842</v>
      </c>
      <c r="D77" s="151">
        <v>67106</v>
      </c>
      <c r="E77" s="151">
        <v>69370</v>
      </c>
      <c r="F77" s="151">
        <v>71634</v>
      </c>
      <c r="G77" s="151">
        <v>73898</v>
      </c>
      <c r="H77" s="151">
        <v>76162</v>
      </c>
      <c r="I77" s="151">
        <v>2264</v>
      </c>
      <c r="J77" s="153">
        <v>80260</v>
      </c>
      <c r="K77" s="153">
        <v>83867</v>
      </c>
      <c r="L77" s="153">
        <v>88552</v>
      </c>
      <c r="M77" s="153">
        <v>92163</v>
      </c>
    </row>
    <row r="78" spans="1:13" x14ac:dyDescent="0.2">
      <c r="A78" s="150">
        <v>19</v>
      </c>
      <c r="B78" s="151">
        <v>65880</v>
      </c>
      <c r="C78" s="151">
        <v>68243</v>
      </c>
      <c r="D78" s="151">
        <v>70606</v>
      </c>
      <c r="E78" s="151">
        <v>72969</v>
      </c>
      <c r="F78" s="151">
        <v>75332</v>
      </c>
      <c r="G78" s="151">
        <v>77695</v>
      </c>
      <c r="H78" s="151">
        <v>80058</v>
      </c>
      <c r="I78" s="151">
        <v>2363</v>
      </c>
      <c r="J78" s="153">
        <v>84337</v>
      </c>
      <c r="K78" s="153">
        <v>88103</v>
      </c>
      <c r="L78" s="153">
        <v>92920</v>
      </c>
      <c r="M78" s="153">
        <v>96686</v>
      </c>
    </row>
    <row r="79" spans="1:13" x14ac:dyDescent="0.2">
      <c r="A79" s="150">
        <v>20</v>
      </c>
      <c r="B79" s="151">
        <v>69157</v>
      </c>
      <c r="C79" s="151">
        <v>71628</v>
      </c>
      <c r="D79" s="151">
        <v>74099</v>
      </c>
      <c r="E79" s="151">
        <v>76570</v>
      </c>
      <c r="F79" s="151">
        <v>79041</v>
      </c>
      <c r="G79" s="151">
        <v>81512</v>
      </c>
      <c r="H79" s="151">
        <v>83983</v>
      </c>
      <c r="I79" s="151">
        <v>2471</v>
      </c>
      <c r="J79" s="153">
        <v>88460</v>
      </c>
      <c r="K79" s="153">
        <v>92397</v>
      </c>
      <c r="L79" s="153">
        <v>97371</v>
      </c>
      <c r="M79" s="153">
        <v>101311</v>
      </c>
    </row>
    <row r="80" spans="1:13" x14ac:dyDescent="0.2">
      <c r="A80" s="150">
        <v>21</v>
      </c>
      <c r="B80" s="151">
        <v>72769</v>
      </c>
      <c r="C80" s="151">
        <v>75345</v>
      </c>
      <c r="D80" s="151">
        <v>77921</v>
      </c>
      <c r="E80" s="151">
        <v>80497</v>
      </c>
      <c r="F80" s="151">
        <v>83073</v>
      </c>
      <c r="G80" s="151">
        <v>85649</v>
      </c>
      <c r="H80" s="151">
        <v>88225</v>
      </c>
      <c r="I80" s="151">
        <v>2576</v>
      </c>
      <c r="J80" s="153">
        <v>92893</v>
      </c>
      <c r="K80" s="153">
        <v>96999</v>
      </c>
      <c r="L80" s="153">
        <v>102113</v>
      </c>
      <c r="M80" s="153">
        <v>106218</v>
      </c>
    </row>
    <row r="81" spans="1:13" x14ac:dyDescent="0.2">
      <c r="A81" s="150">
        <v>22</v>
      </c>
      <c r="B81" s="151">
        <v>76546</v>
      </c>
      <c r="C81" s="151">
        <v>79273</v>
      </c>
      <c r="D81" s="151">
        <v>82000</v>
      </c>
      <c r="E81" s="151">
        <v>84727</v>
      </c>
      <c r="F81" s="151">
        <v>87454</v>
      </c>
      <c r="G81" s="151">
        <v>90181</v>
      </c>
      <c r="H81" s="151">
        <v>92908</v>
      </c>
      <c r="I81" s="151">
        <v>2727</v>
      </c>
      <c r="J81" s="153">
        <v>97843</v>
      </c>
      <c r="K81" s="153">
        <v>102182</v>
      </c>
      <c r="L81" s="153">
        <v>107504</v>
      </c>
      <c r="M81" s="153">
        <v>111845</v>
      </c>
    </row>
    <row r="82" spans="1:13" x14ac:dyDescent="0.2">
      <c r="A82" s="150">
        <v>23</v>
      </c>
      <c r="B82" s="151">
        <v>80577</v>
      </c>
      <c r="C82" s="151">
        <v>83382</v>
      </c>
      <c r="D82" s="151">
        <v>86187</v>
      </c>
      <c r="E82" s="151">
        <v>88992</v>
      </c>
      <c r="F82" s="151">
        <v>91797</v>
      </c>
      <c r="G82" s="151">
        <v>94602</v>
      </c>
      <c r="H82" s="151">
        <v>97407</v>
      </c>
      <c r="I82" s="151">
        <v>2805</v>
      </c>
      <c r="J82" s="153">
        <v>102491</v>
      </c>
      <c r="K82" s="153">
        <v>106965</v>
      </c>
      <c r="L82" s="153">
        <v>112398</v>
      </c>
      <c r="M82" s="153">
        <v>116874</v>
      </c>
    </row>
    <row r="83" spans="1:13" x14ac:dyDescent="0.2">
      <c r="A83" s="150">
        <v>24</v>
      </c>
      <c r="B83" s="151">
        <v>84823</v>
      </c>
      <c r="C83" s="151">
        <v>87734</v>
      </c>
      <c r="D83" s="151">
        <v>90645</v>
      </c>
      <c r="E83" s="151">
        <v>93556</v>
      </c>
      <c r="F83" s="151">
        <v>96467</v>
      </c>
      <c r="G83" s="151">
        <v>99378</v>
      </c>
      <c r="H83" s="151">
        <v>102289</v>
      </c>
      <c r="I83" s="151">
        <v>2911</v>
      </c>
      <c r="J83" s="153">
        <v>107557</v>
      </c>
      <c r="K83" s="153">
        <v>112194</v>
      </c>
      <c r="L83" s="153">
        <v>117773</v>
      </c>
      <c r="M83" s="153">
        <v>122412</v>
      </c>
    </row>
    <row r="84" spans="1:13" x14ac:dyDescent="0.2">
      <c r="A84" s="150">
        <v>25</v>
      </c>
      <c r="B84" s="151">
        <v>89440</v>
      </c>
      <c r="C84" s="151">
        <v>92474</v>
      </c>
      <c r="D84" s="151">
        <v>95508</v>
      </c>
      <c r="E84" s="151">
        <v>98542</v>
      </c>
      <c r="F84" s="151">
        <v>101576</v>
      </c>
      <c r="G84" s="151">
        <v>104610</v>
      </c>
      <c r="H84" s="151">
        <v>107644</v>
      </c>
      <c r="I84" s="151">
        <v>3034</v>
      </c>
      <c r="J84" s="153">
        <v>113140</v>
      </c>
      <c r="K84" s="153">
        <v>117976</v>
      </c>
      <c r="L84" s="153">
        <v>123721</v>
      </c>
      <c r="M84" s="153">
        <v>128557</v>
      </c>
    </row>
    <row r="86" spans="1:13" x14ac:dyDescent="0.2">
      <c r="A86" s="149" t="s">
        <v>107</v>
      </c>
    </row>
    <row r="88" spans="1:13" ht="32.25" thickBot="1" x14ac:dyDescent="0.3">
      <c r="A88" s="147" t="s">
        <v>49</v>
      </c>
      <c r="B88" s="147" t="s">
        <v>89</v>
      </c>
      <c r="C88" s="147" t="s">
        <v>52</v>
      </c>
      <c r="D88" s="147" t="s">
        <v>53</v>
      </c>
      <c r="E88" s="147" t="s">
        <v>54</v>
      </c>
      <c r="F88" s="147" t="s">
        <v>55</v>
      </c>
      <c r="G88" s="147" t="s">
        <v>56</v>
      </c>
      <c r="H88" s="147" t="s">
        <v>90</v>
      </c>
      <c r="I88" s="147" t="s">
        <v>99</v>
      </c>
      <c r="J88" s="148" t="s">
        <v>100</v>
      </c>
      <c r="K88" s="148" t="s">
        <v>101</v>
      </c>
      <c r="L88" s="148" t="s">
        <v>102</v>
      </c>
      <c r="M88" s="148" t="s">
        <v>103</v>
      </c>
    </row>
    <row r="89" spans="1:13" x14ac:dyDescent="0.2">
      <c r="A89" s="150">
        <v>1</v>
      </c>
      <c r="B89" s="151">
        <v>27404</v>
      </c>
      <c r="C89" s="151">
        <v>28467</v>
      </c>
      <c r="D89" s="151">
        <v>29530</v>
      </c>
      <c r="E89" s="151">
        <v>30593</v>
      </c>
      <c r="F89" s="151">
        <v>31656</v>
      </c>
      <c r="G89" s="151">
        <v>32719</v>
      </c>
      <c r="H89" s="151">
        <v>33782</v>
      </c>
      <c r="I89" s="151">
        <v>1063</v>
      </c>
      <c r="J89" s="151">
        <v>35702</v>
      </c>
      <c r="K89" s="151">
        <v>37390</v>
      </c>
      <c r="L89" s="151">
        <v>40440</v>
      </c>
      <c r="M89" s="151">
        <v>42128</v>
      </c>
    </row>
    <row r="90" spans="1:13" x14ac:dyDescent="0.2">
      <c r="A90" s="150">
        <v>2</v>
      </c>
      <c r="B90" s="151">
        <v>28329</v>
      </c>
      <c r="C90" s="151">
        <v>29449</v>
      </c>
      <c r="D90" s="151">
        <v>30569</v>
      </c>
      <c r="E90" s="151">
        <v>31689</v>
      </c>
      <c r="F90" s="151">
        <v>32809</v>
      </c>
      <c r="G90" s="151">
        <v>33929</v>
      </c>
      <c r="H90" s="151">
        <v>35049</v>
      </c>
      <c r="I90" s="151">
        <v>1120</v>
      </c>
      <c r="J90" s="151">
        <v>37079</v>
      </c>
      <c r="K90" s="151">
        <v>38865</v>
      </c>
      <c r="L90" s="151">
        <v>41998</v>
      </c>
      <c r="M90" s="151">
        <v>43784</v>
      </c>
    </row>
    <row r="91" spans="1:13" x14ac:dyDescent="0.2">
      <c r="A91" s="150">
        <v>3</v>
      </c>
      <c r="B91" s="151">
        <v>29623</v>
      </c>
      <c r="C91" s="151">
        <v>30792</v>
      </c>
      <c r="D91" s="151">
        <v>31961</v>
      </c>
      <c r="E91" s="151">
        <v>33130</v>
      </c>
      <c r="F91" s="151">
        <v>34299</v>
      </c>
      <c r="G91" s="151">
        <v>35468</v>
      </c>
      <c r="H91" s="151">
        <v>36637</v>
      </c>
      <c r="I91" s="151">
        <v>1169</v>
      </c>
      <c r="J91" s="151">
        <v>38755</v>
      </c>
      <c r="K91" s="151">
        <v>40619</v>
      </c>
      <c r="L91" s="151">
        <v>43817</v>
      </c>
      <c r="M91" s="151">
        <v>45681</v>
      </c>
    </row>
    <row r="92" spans="1:13" x14ac:dyDescent="0.2">
      <c r="A92" s="150">
        <v>4</v>
      </c>
      <c r="B92" s="151">
        <v>30861</v>
      </c>
      <c r="C92" s="151">
        <v>32092</v>
      </c>
      <c r="D92" s="151">
        <v>33323</v>
      </c>
      <c r="E92" s="151">
        <v>34554</v>
      </c>
      <c r="F92" s="151">
        <v>35785</v>
      </c>
      <c r="G92" s="151">
        <v>37016</v>
      </c>
      <c r="H92" s="151">
        <v>38247</v>
      </c>
      <c r="I92" s="151">
        <v>1231</v>
      </c>
      <c r="J92" s="151">
        <v>40624</v>
      </c>
      <c r="K92" s="151">
        <v>42430</v>
      </c>
      <c r="L92" s="151">
        <v>45717</v>
      </c>
      <c r="M92" s="151">
        <v>47524</v>
      </c>
    </row>
    <row r="93" spans="1:13" x14ac:dyDescent="0.2">
      <c r="A93" s="150">
        <v>5</v>
      </c>
      <c r="B93" s="151">
        <v>32225</v>
      </c>
      <c r="C93" s="151">
        <v>33516</v>
      </c>
      <c r="D93" s="151">
        <v>34807</v>
      </c>
      <c r="E93" s="151">
        <v>36098</v>
      </c>
      <c r="F93" s="151">
        <v>37389</v>
      </c>
      <c r="G93" s="151">
        <v>38680</v>
      </c>
      <c r="H93" s="151">
        <v>39971</v>
      </c>
      <c r="I93" s="151">
        <v>1291</v>
      </c>
      <c r="J93" s="151">
        <v>42313</v>
      </c>
      <c r="K93" s="151">
        <v>44371</v>
      </c>
      <c r="L93" s="151">
        <v>47746</v>
      </c>
      <c r="M93" s="151">
        <v>49806</v>
      </c>
    </row>
    <row r="94" spans="1:13" x14ac:dyDescent="0.2">
      <c r="A94" s="150">
        <v>6</v>
      </c>
      <c r="B94" s="151">
        <v>33806</v>
      </c>
      <c r="C94" s="151">
        <v>35169</v>
      </c>
      <c r="D94" s="151">
        <v>36532</v>
      </c>
      <c r="E94" s="151">
        <v>37895</v>
      </c>
      <c r="F94" s="151">
        <v>39258</v>
      </c>
      <c r="G94" s="151">
        <v>40621</v>
      </c>
      <c r="H94" s="151">
        <v>41984</v>
      </c>
      <c r="I94" s="151">
        <v>1363</v>
      </c>
      <c r="J94" s="151">
        <v>44451</v>
      </c>
      <c r="K94" s="151">
        <v>46623</v>
      </c>
      <c r="L94" s="151">
        <v>50094</v>
      </c>
      <c r="M94" s="151">
        <v>52268</v>
      </c>
    </row>
    <row r="95" spans="1:13" x14ac:dyDescent="0.2">
      <c r="A95" s="150">
        <v>7</v>
      </c>
      <c r="B95" s="151">
        <v>35602</v>
      </c>
      <c r="C95" s="151">
        <v>37018</v>
      </c>
      <c r="D95" s="151">
        <v>38434</v>
      </c>
      <c r="E95" s="151">
        <v>39850</v>
      </c>
      <c r="F95" s="151">
        <v>41266</v>
      </c>
      <c r="G95" s="151">
        <v>42682</v>
      </c>
      <c r="H95" s="151">
        <v>44098</v>
      </c>
      <c r="I95" s="151">
        <v>1416</v>
      </c>
      <c r="J95" s="151">
        <v>46662</v>
      </c>
      <c r="K95" s="151">
        <v>48921</v>
      </c>
      <c r="L95" s="151">
        <v>52465</v>
      </c>
      <c r="M95" s="151">
        <v>54719</v>
      </c>
    </row>
    <row r="96" spans="1:13" x14ac:dyDescent="0.2">
      <c r="A96" s="150">
        <v>8</v>
      </c>
      <c r="B96" s="151">
        <v>37494</v>
      </c>
      <c r="C96" s="151">
        <v>38965</v>
      </c>
      <c r="D96" s="151">
        <v>40436</v>
      </c>
      <c r="E96" s="151">
        <v>41907</v>
      </c>
      <c r="F96" s="151">
        <v>43378</v>
      </c>
      <c r="G96" s="151">
        <v>44849</v>
      </c>
      <c r="H96" s="151">
        <v>46320</v>
      </c>
      <c r="I96" s="151">
        <v>1471</v>
      </c>
      <c r="J96" s="151">
        <v>48983</v>
      </c>
      <c r="K96" s="151">
        <v>51331</v>
      </c>
      <c r="L96" s="151">
        <v>54949</v>
      </c>
      <c r="M96" s="151">
        <v>57296</v>
      </c>
    </row>
    <row r="97" spans="1:13" x14ac:dyDescent="0.2">
      <c r="A97" s="150">
        <v>9</v>
      </c>
      <c r="B97" s="151">
        <v>39471</v>
      </c>
      <c r="C97" s="151">
        <v>41008</v>
      </c>
      <c r="D97" s="151">
        <v>42545</v>
      </c>
      <c r="E97" s="151">
        <v>44082</v>
      </c>
      <c r="F97" s="151">
        <v>45619</v>
      </c>
      <c r="G97" s="151">
        <v>47156</v>
      </c>
      <c r="H97" s="151">
        <v>48693</v>
      </c>
      <c r="I97" s="151">
        <v>1537</v>
      </c>
      <c r="J97" s="151">
        <v>51477</v>
      </c>
      <c r="K97" s="151">
        <v>53931</v>
      </c>
      <c r="L97" s="151">
        <v>57645</v>
      </c>
      <c r="M97" s="151">
        <v>60095</v>
      </c>
    </row>
    <row r="98" spans="1:13" x14ac:dyDescent="0.2">
      <c r="A98" s="150">
        <v>10</v>
      </c>
      <c r="B98" s="151">
        <v>41598</v>
      </c>
      <c r="C98" s="151">
        <v>43212</v>
      </c>
      <c r="D98" s="151">
        <v>44826</v>
      </c>
      <c r="E98" s="151">
        <v>46440</v>
      </c>
      <c r="F98" s="151">
        <v>48054</v>
      </c>
      <c r="G98" s="151">
        <v>49668</v>
      </c>
      <c r="H98" s="151">
        <v>51282</v>
      </c>
      <c r="I98" s="151">
        <v>1614</v>
      </c>
      <c r="J98" s="151">
        <v>54200</v>
      </c>
      <c r="K98" s="151">
        <v>56769</v>
      </c>
      <c r="L98" s="151">
        <v>60582</v>
      </c>
      <c r="M98" s="151">
        <v>63152</v>
      </c>
    </row>
    <row r="99" spans="1:13" x14ac:dyDescent="0.2">
      <c r="A99" s="150">
        <v>11</v>
      </c>
      <c r="B99" s="151">
        <v>43933</v>
      </c>
      <c r="C99" s="151">
        <v>45612</v>
      </c>
      <c r="D99" s="151">
        <v>47291</v>
      </c>
      <c r="E99" s="151">
        <v>48970</v>
      </c>
      <c r="F99" s="151">
        <v>50649</v>
      </c>
      <c r="G99" s="151">
        <v>52328</v>
      </c>
      <c r="H99" s="151">
        <v>54007</v>
      </c>
      <c r="I99" s="151">
        <v>1679</v>
      </c>
      <c r="J99" s="151">
        <v>57046</v>
      </c>
      <c r="K99" s="151">
        <v>59722</v>
      </c>
      <c r="L99" s="151">
        <v>63628</v>
      </c>
      <c r="M99" s="151">
        <v>66302</v>
      </c>
    </row>
    <row r="100" spans="1:13" x14ac:dyDescent="0.2">
      <c r="A100" s="150">
        <v>12</v>
      </c>
      <c r="B100" s="151">
        <v>46263</v>
      </c>
      <c r="C100" s="151">
        <v>48016</v>
      </c>
      <c r="D100" s="151">
        <v>49769</v>
      </c>
      <c r="E100" s="151">
        <v>51522</v>
      </c>
      <c r="F100" s="151">
        <v>53275</v>
      </c>
      <c r="G100" s="151">
        <v>55028</v>
      </c>
      <c r="H100" s="151">
        <v>56781</v>
      </c>
      <c r="I100" s="151">
        <v>1753</v>
      </c>
      <c r="J100" s="151">
        <v>59963</v>
      </c>
      <c r="K100" s="151">
        <v>62759</v>
      </c>
      <c r="L100" s="151">
        <v>66771</v>
      </c>
      <c r="M100" s="151">
        <v>69572</v>
      </c>
    </row>
    <row r="101" spans="1:13" x14ac:dyDescent="0.2">
      <c r="A101" s="150">
        <v>13</v>
      </c>
      <c r="B101" s="151">
        <v>48902</v>
      </c>
      <c r="C101" s="151">
        <v>50734</v>
      </c>
      <c r="D101" s="151">
        <v>52566</v>
      </c>
      <c r="E101" s="151">
        <v>54398</v>
      </c>
      <c r="F101" s="151">
        <v>56230</v>
      </c>
      <c r="G101" s="151">
        <v>58062</v>
      </c>
      <c r="H101" s="151">
        <v>59894</v>
      </c>
      <c r="I101" s="151">
        <v>1832</v>
      </c>
      <c r="J101" s="151">
        <v>63206</v>
      </c>
      <c r="K101" s="151">
        <v>66122</v>
      </c>
      <c r="L101" s="151">
        <v>70236</v>
      </c>
      <c r="M101" s="151">
        <v>73152</v>
      </c>
    </row>
    <row r="102" spans="1:13" x14ac:dyDescent="0.2">
      <c r="A102" s="150">
        <v>14</v>
      </c>
      <c r="B102" s="151">
        <v>51594</v>
      </c>
      <c r="C102" s="151">
        <v>53515</v>
      </c>
      <c r="D102" s="151">
        <v>55436</v>
      </c>
      <c r="E102" s="151">
        <v>57357</v>
      </c>
      <c r="F102" s="151">
        <v>59278</v>
      </c>
      <c r="G102" s="151">
        <v>61199</v>
      </c>
      <c r="H102" s="151">
        <v>63120</v>
      </c>
      <c r="I102" s="151">
        <v>1921</v>
      </c>
      <c r="J102" s="151">
        <v>66591</v>
      </c>
      <c r="K102" s="151">
        <v>69646</v>
      </c>
      <c r="L102" s="151">
        <v>73880</v>
      </c>
      <c r="M102" s="151">
        <v>76935</v>
      </c>
    </row>
    <row r="103" spans="1:13" x14ac:dyDescent="0.2">
      <c r="A103" s="150">
        <v>15</v>
      </c>
      <c r="B103" s="151">
        <v>54445</v>
      </c>
      <c r="C103" s="151">
        <v>56442</v>
      </c>
      <c r="D103" s="151">
        <v>58439</v>
      </c>
      <c r="E103" s="151">
        <v>60436</v>
      </c>
      <c r="F103" s="151">
        <v>62433</v>
      </c>
      <c r="G103" s="151">
        <v>64430</v>
      </c>
      <c r="H103" s="151">
        <v>66427</v>
      </c>
      <c r="I103" s="151">
        <v>1997</v>
      </c>
      <c r="J103" s="151">
        <v>70040</v>
      </c>
      <c r="K103" s="151">
        <v>73223</v>
      </c>
      <c r="L103" s="151">
        <v>77569</v>
      </c>
      <c r="M103" s="151">
        <v>80750</v>
      </c>
    </row>
    <row r="104" spans="1:13" x14ac:dyDescent="0.2">
      <c r="A104" s="150">
        <v>16</v>
      </c>
      <c r="B104" s="151">
        <v>57399</v>
      </c>
      <c r="C104" s="151">
        <v>59487</v>
      </c>
      <c r="D104" s="151">
        <v>61575</v>
      </c>
      <c r="E104" s="151">
        <v>63663</v>
      </c>
      <c r="F104" s="151">
        <v>65751</v>
      </c>
      <c r="G104" s="151">
        <v>67839</v>
      </c>
      <c r="H104" s="151">
        <v>69927</v>
      </c>
      <c r="I104" s="151">
        <v>2088</v>
      </c>
      <c r="J104" s="151">
        <v>73705</v>
      </c>
      <c r="K104" s="151">
        <v>77032</v>
      </c>
      <c r="L104" s="151">
        <v>81497</v>
      </c>
      <c r="M104" s="151">
        <v>84823</v>
      </c>
    </row>
    <row r="105" spans="1:13" x14ac:dyDescent="0.2">
      <c r="A105" s="150">
        <v>17</v>
      </c>
      <c r="B105" s="151">
        <v>60509</v>
      </c>
      <c r="C105" s="151">
        <v>62708</v>
      </c>
      <c r="D105" s="151">
        <v>64907</v>
      </c>
      <c r="E105" s="151">
        <v>67106</v>
      </c>
      <c r="F105" s="151">
        <v>69305</v>
      </c>
      <c r="G105" s="151">
        <v>71504</v>
      </c>
      <c r="H105" s="151">
        <v>73703</v>
      </c>
      <c r="I105" s="151">
        <v>2199</v>
      </c>
      <c r="J105" s="151">
        <v>77681</v>
      </c>
      <c r="K105" s="151">
        <v>81178</v>
      </c>
      <c r="L105" s="151">
        <v>85800</v>
      </c>
      <c r="M105" s="151">
        <v>89299</v>
      </c>
    </row>
    <row r="106" spans="1:13" x14ac:dyDescent="0.2">
      <c r="A106" s="150">
        <v>18</v>
      </c>
      <c r="B106" s="151">
        <v>63830</v>
      </c>
      <c r="C106" s="151">
        <v>66139</v>
      </c>
      <c r="D106" s="151">
        <v>68448</v>
      </c>
      <c r="E106" s="151">
        <v>70757</v>
      </c>
      <c r="F106" s="151">
        <v>73066</v>
      </c>
      <c r="G106" s="151">
        <v>75375</v>
      </c>
      <c r="H106" s="151">
        <v>77684</v>
      </c>
      <c r="I106" s="151">
        <v>2309</v>
      </c>
      <c r="J106" s="151">
        <v>81864</v>
      </c>
      <c r="K106" s="151">
        <v>85543</v>
      </c>
      <c r="L106" s="151">
        <v>90322</v>
      </c>
      <c r="M106" s="151">
        <v>94005</v>
      </c>
    </row>
    <row r="107" spans="1:13" x14ac:dyDescent="0.2">
      <c r="A107" s="150">
        <v>19</v>
      </c>
      <c r="B107" s="151">
        <v>67198</v>
      </c>
      <c r="C107" s="151">
        <v>69608</v>
      </c>
      <c r="D107" s="151">
        <v>72018</v>
      </c>
      <c r="E107" s="151">
        <v>74428</v>
      </c>
      <c r="F107" s="151">
        <v>76838</v>
      </c>
      <c r="G107" s="151">
        <v>79248</v>
      </c>
      <c r="H107" s="151">
        <v>81658</v>
      </c>
      <c r="I107" s="151">
        <v>2410</v>
      </c>
      <c r="J107" s="151">
        <v>86023</v>
      </c>
      <c r="K107" s="151">
        <v>89864</v>
      </c>
      <c r="L107" s="151">
        <v>94777</v>
      </c>
      <c r="M107" s="151">
        <v>98619</v>
      </c>
    </row>
    <row r="108" spans="1:13" x14ac:dyDescent="0.2">
      <c r="A108" s="150">
        <v>20</v>
      </c>
      <c r="B108" s="151">
        <v>70540</v>
      </c>
      <c r="C108" s="151">
        <v>73061</v>
      </c>
      <c r="D108" s="151">
        <v>75582</v>
      </c>
      <c r="E108" s="151">
        <v>78103</v>
      </c>
      <c r="F108" s="151">
        <v>80624</v>
      </c>
      <c r="G108" s="151">
        <v>83145</v>
      </c>
      <c r="H108" s="151">
        <v>85666</v>
      </c>
      <c r="I108" s="151">
        <v>2521</v>
      </c>
      <c r="J108" s="151">
        <v>90233</v>
      </c>
      <c r="K108" s="151">
        <v>94248</v>
      </c>
      <c r="L108" s="151">
        <v>99322</v>
      </c>
      <c r="M108" s="151">
        <v>103341</v>
      </c>
    </row>
    <row r="109" spans="1:13" x14ac:dyDescent="0.2">
      <c r="A109" s="150">
        <v>21</v>
      </c>
      <c r="B109" s="151">
        <v>74224</v>
      </c>
      <c r="C109" s="151">
        <v>76852</v>
      </c>
      <c r="D109" s="151">
        <v>79480</v>
      </c>
      <c r="E109" s="151">
        <v>82108</v>
      </c>
      <c r="F109" s="151">
        <v>84736</v>
      </c>
      <c r="G109" s="151">
        <v>87364</v>
      </c>
      <c r="H109" s="151">
        <v>89992</v>
      </c>
      <c r="I109" s="151">
        <v>2628</v>
      </c>
      <c r="J109" s="151">
        <v>94753</v>
      </c>
      <c r="K109" s="151">
        <v>98941</v>
      </c>
      <c r="L109" s="151">
        <v>104158</v>
      </c>
      <c r="M109" s="151">
        <v>108345</v>
      </c>
    </row>
    <row r="110" spans="1:13" x14ac:dyDescent="0.2">
      <c r="A110" s="150">
        <v>22</v>
      </c>
      <c r="B110" s="151">
        <v>78077</v>
      </c>
      <c r="C110" s="151">
        <v>80859</v>
      </c>
      <c r="D110" s="151">
        <v>83641</v>
      </c>
      <c r="E110" s="151">
        <v>86423</v>
      </c>
      <c r="F110" s="151">
        <v>89205</v>
      </c>
      <c r="G110" s="151">
        <v>91987</v>
      </c>
      <c r="H110" s="151">
        <v>94769</v>
      </c>
      <c r="I110" s="151">
        <v>2782</v>
      </c>
      <c r="J110" s="151">
        <v>99803</v>
      </c>
      <c r="K110" s="151">
        <v>104228</v>
      </c>
      <c r="L110" s="151">
        <v>109657</v>
      </c>
      <c r="M110" s="151">
        <v>114085</v>
      </c>
    </row>
    <row r="111" spans="1:13" x14ac:dyDescent="0.2">
      <c r="A111" s="150">
        <v>23</v>
      </c>
      <c r="B111" s="151">
        <v>82189</v>
      </c>
      <c r="C111" s="151">
        <v>85050</v>
      </c>
      <c r="D111" s="151">
        <v>87911</v>
      </c>
      <c r="E111" s="151">
        <v>90772</v>
      </c>
      <c r="F111" s="151">
        <v>93633</v>
      </c>
      <c r="G111" s="151">
        <v>96494</v>
      </c>
      <c r="H111" s="151">
        <v>99355</v>
      </c>
      <c r="I111" s="151">
        <v>2861</v>
      </c>
      <c r="J111" s="151">
        <v>104541</v>
      </c>
      <c r="K111" s="151">
        <v>109104</v>
      </c>
      <c r="L111" s="151">
        <v>114646</v>
      </c>
      <c r="M111" s="151">
        <v>119211</v>
      </c>
    </row>
    <row r="112" spans="1:13" x14ac:dyDescent="0.2">
      <c r="A112" s="150">
        <v>24</v>
      </c>
      <c r="B112" s="151">
        <v>86519</v>
      </c>
      <c r="C112" s="151">
        <v>89488</v>
      </c>
      <c r="D112" s="151">
        <v>92457</v>
      </c>
      <c r="E112" s="151">
        <v>95426</v>
      </c>
      <c r="F112" s="151">
        <v>98395</v>
      </c>
      <c r="G112" s="151">
        <v>101364</v>
      </c>
      <c r="H112" s="151">
        <v>104333</v>
      </c>
      <c r="I112" s="151">
        <v>2969</v>
      </c>
      <c r="J112" s="151">
        <v>109706</v>
      </c>
      <c r="K112" s="151">
        <v>114436</v>
      </c>
      <c r="L112" s="151">
        <v>120127</v>
      </c>
      <c r="M112" s="151">
        <v>124858</v>
      </c>
    </row>
    <row r="113" spans="1:13" x14ac:dyDescent="0.2">
      <c r="A113" s="150">
        <v>25</v>
      </c>
      <c r="B113" s="151">
        <v>91229</v>
      </c>
      <c r="C113" s="151">
        <v>94324</v>
      </c>
      <c r="D113" s="151">
        <v>97419</v>
      </c>
      <c r="E113" s="151">
        <v>100514</v>
      </c>
      <c r="F113" s="151">
        <v>103609</v>
      </c>
      <c r="G113" s="151">
        <v>106704</v>
      </c>
      <c r="H113" s="151">
        <v>109799</v>
      </c>
      <c r="I113" s="151">
        <v>3095</v>
      </c>
      <c r="J113" s="151">
        <v>115405</v>
      </c>
      <c r="K113" s="151">
        <v>120338</v>
      </c>
      <c r="L113" s="151">
        <v>126198</v>
      </c>
      <c r="M113" s="151">
        <v>131130</v>
      </c>
    </row>
    <row r="114" spans="1:13" x14ac:dyDescent="0.2">
      <c r="G114" s="151"/>
      <c r="H114" s="151"/>
      <c r="I114" s="151"/>
      <c r="J114" s="151"/>
      <c r="K114" s="151"/>
      <c r="L114" s="151"/>
      <c r="M114" s="151"/>
    </row>
  </sheetData>
  <printOptions horizontalCentered="1" gridLines="1"/>
  <pageMargins left="0" right="0" top="0.75" bottom="0.75" header="0.3" footer="0.3"/>
  <pageSetup scale="8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12"/>
  <sheetViews>
    <sheetView zoomScaleNormal="100" workbookViewId="0">
      <selection activeCell="F85" sqref="F85"/>
    </sheetView>
  </sheetViews>
  <sheetFormatPr defaultColWidth="9.140625" defaultRowHeight="12.75" x14ac:dyDescent="0.2"/>
  <cols>
    <col min="1" max="1" width="9.140625" style="155"/>
    <col min="2" max="2" width="13.5703125" style="155" bestFit="1" customWidth="1"/>
    <col min="3" max="3" width="9.5703125" style="155" bestFit="1" customWidth="1"/>
    <col min="4" max="7" width="10.85546875" style="155" bestFit="1" customWidth="1"/>
    <col min="8" max="8" width="11" style="155" bestFit="1" customWidth="1"/>
    <col min="9" max="9" width="10.5703125" style="155" bestFit="1" customWidth="1"/>
    <col min="10" max="11" width="11.85546875" style="155" customWidth="1"/>
    <col min="12" max="12" width="12.140625" style="155" customWidth="1"/>
    <col min="13" max="14" width="13.140625" style="155" customWidth="1"/>
    <col min="15" max="16384" width="9.140625" style="155"/>
  </cols>
  <sheetData>
    <row r="1" spans="1:13" ht="15" x14ac:dyDescent="0.2">
      <c r="A1" s="154" t="s">
        <v>104</v>
      </c>
    </row>
    <row r="2" spans="1:13" ht="48" thickBot="1" x14ac:dyDescent="0.3">
      <c r="A2" s="146" t="s">
        <v>49</v>
      </c>
      <c r="B2" s="147" t="s">
        <v>89</v>
      </c>
      <c r="C2" s="147" t="s">
        <v>52</v>
      </c>
      <c r="D2" s="147" t="s">
        <v>53</v>
      </c>
      <c r="E2" s="147" t="s">
        <v>54</v>
      </c>
      <c r="F2" s="147" t="s">
        <v>55</v>
      </c>
      <c r="G2" s="147" t="s">
        <v>56</v>
      </c>
      <c r="H2" s="147" t="s">
        <v>90</v>
      </c>
      <c r="I2" s="147" t="s">
        <v>99</v>
      </c>
      <c r="J2" s="148" t="s">
        <v>100</v>
      </c>
      <c r="K2" s="148" t="s">
        <v>101</v>
      </c>
      <c r="L2" s="148" t="s">
        <v>102</v>
      </c>
      <c r="M2" s="148" t="s">
        <v>103</v>
      </c>
    </row>
    <row r="3" spans="1:13" ht="15.75" x14ac:dyDescent="0.25">
      <c r="A3" s="146">
        <v>1</v>
      </c>
      <c r="B3" s="152">
        <v>26448</v>
      </c>
      <c r="C3" s="152">
        <v>27477</v>
      </c>
      <c r="D3" s="152">
        <v>28506</v>
      </c>
      <c r="E3" s="152">
        <v>29535</v>
      </c>
      <c r="F3" s="152">
        <v>30564</v>
      </c>
      <c r="G3" s="152">
        <v>31593</v>
      </c>
      <c r="H3" s="152">
        <v>32622</v>
      </c>
      <c r="I3" s="152">
        <v>1029</v>
      </c>
      <c r="J3" s="152">
        <v>34440</v>
      </c>
      <c r="K3" s="152">
        <v>36039</v>
      </c>
      <c r="L3" s="152">
        <v>38926</v>
      </c>
      <c r="M3" s="152">
        <v>40526</v>
      </c>
    </row>
    <row r="4" spans="1:13" ht="15.75" x14ac:dyDescent="0.25">
      <c r="A4" s="146">
        <v>2</v>
      </c>
      <c r="B4" s="152">
        <v>27343</v>
      </c>
      <c r="C4" s="152">
        <v>28427</v>
      </c>
      <c r="D4" s="152">
        <v>29511</v>
      </c>
      <c r="E4" s="152">
        <v>30595</v>
      </c>
      <c r="F4" s="152">
        <v>31679</v>
      </c>
      <c r="G4" s="152">
        <v>32763</v>
      </c>
      <c r="H4" s="152">
        <v>33847</v>
      </c>
      <c r="I4" s="152">
        <v>1084</v>
      </c>
      <c r="J4" s="152">
        <v>35769</v>
      </c>
      <c r="K4" s="152">
        <v>37461</v>
      </c>
      <c r="L4" s="152">
        <v>40430</v>
      </c>
      <c r="M4" s="152">
        <v>42121</v>
      </c>
    </row>
    <row r="5" spans="1:13" ht="15.75" x14ac:dyDescent="0.25">
      <c r="A5" s="146">
        <v>3</v>
      </c>
      <c r="B5" s="152">
        <v>28594</v>
      </c>
      <c r="C5" s="152">
        <v>29725</v>
      </c>
      <c r="D5" s="152">
        <v>30856</v>
      </c>
      <c r="E5" s="152">
        <v>31987</v>
      </c>
      <c r="F5" s="152">
        <v>33118</v>
      </c>
      <c r="G5" s="152">
        <v>34249</v>
      </c>
      <c r="H5" s="152">
        <v>35380</v>
      </c>
      <c r="I5" s="152">
        <v>1131</v>
      </c>
      <c r="J5" s="152">
        <v>37385</v>
      </c>
      <c r="K5" s="152">
        <v>39149</v>
      </c>
      <c r="L5" s="152">
        <v>42177</v>
      </c>
      <c r="M5" s="152">
        <v>43942</v>
      </c>
    </row>
    <row r="6" spans="1:13" ht="15.75" x14ac:dyDescent="0.25">
      <c r="A6" s="146">
        <v>4</v>
      </c>
      <c r="B6" s="152">
        <v>29792</v>
      </c>
      <c r="C6" s="152">
        <v>30986</v>
      </c>
      <c r="D6" s="152">
        <v>32180</v>
      </c>
      <c r="E6" s="152">
        <v>33374</v>
      </c>
      <c r="F6" s="152">
        <v>34568</v>
      </c>
      <c r="G6" s="152">
        <v>35762</v>
      </c>
      <c r="H6" s="152">
        <v>36956</v>
      </c>
      <c r="I6" s="152">
        <v>1194</v>
      </c>
      <c r="J6" s="152">
        <v>39206</v>
      </c>
      <c r="K6" s="152">
        <v>40921</v>
      </c>
      <c r="L6" s="152">
        <v>44029</v>
      </c>
      <c r="M6" s="152">
        <v>45742</v>
      </c>
    </row>
    <row r="7" spans="1:13" ht="15.75" x14ac:dyDescent="0.25">
      <c r="A7" s="146">
        <v>5</v>
      </c>
      <c r="B7" s="152">
        <v>31113</v>
      </c>
      <c r="C7" s="152">
        <v>32365</v>
      </c>
      <c r="D7" s="152">
        <v>33617</v>
      </c>
      <c r="E7" s="152">
        <v>34869</v>
      </c>
      <c r="F7" s="152">
        <v>36121</v>
      </c>
      <c r="G7" s="152">
        <v>37373</v>
      </c>
      <c r="H7" s="152">
        <v>38625</v>
      </c>
      <c r="I7" s="152">
        <v>1252</v>
      </c>
      <c r="J7" s="152">
        <v>40844</v>
      </c>
      <c r="K7" s="152">
        <v>42795</v>
      </c>
      <c r="L7" s="152">
        <v>45988</v>
      </c>
      <c r="M7" s="152">
        <v>47941</v>
      </c>
    </row>
    <row r="8" spans="1:13" ht="15.75" x14ac:dyDescent="0.25">
      <c r="A8" s="146">
        <v>6</v>
      </c>
      <c r="B8" s="152">
        <v>32641</v>
      </c>
      <c r="C8" s="152">
        <v>33961</v>
      </c>
      <c r="D8" s="152">
        <v>35281</v>
      </c>
      <c r="E8" s="152">
        <v>36601</v>
      </c>
      <c r="F8" s="152">
        <v>37921</v>
      </c>
      <c r="G8" s="152">
        <v>39241</v>
      </c>
      <c r="H8" s="152">
        <v>40561</v>
      </c>
      <c r="I8" s="152">
        <v>1320</v>
      </c>
      <c r="J8" s="152">
        <v>42898</v>
      </c>
      <c r="K8" s="152">
        <v>44954</v>
      </c>
      <c r="L8" s="152">
        <v>48240</v>
      </c>
      <c r="M8" s="152">
        <v>50295</v>
      </c>
    </row>
    <row r="9" spans="1:13" ht="15.75" x14ac:dyDescent="0.25">
      <c r="A9" s="146">
        <v>7</v>
      </c>
      <c r="B9" s="152">
        <v>34382</v>
      </c>
      <c r="C9" s="152">
        <v>35753</v>
      </c>
      <c r="D9" s="152">
        <v>37124</v>
      </c>
      <c r="E9" s="152">
        <v>38495</v>
      </c>
      <c r="F9" s="152">
        <v>39866</v>
      </c>
      <c r="G9" s="152">
        <v>41237</v>
      </c>
      <c r="H9" s="152">
        <v>42608</v>
      </c>
      <c r="I9" s="152">
        <v>1371</v>
      </c>
      <c r="J9" s="152">
        <v>45038</v>
      </c>
      <c r="K9" s="152">
        <v>47176</v>
      </c>
      <c r="L9" s="152">
        <v>50528</v>
      </c>
      <c r="M9" s="152">
        <v>52664</v>
      </c>
    </row>
    <row r="10" spans="1:13" ht="15.75" x14ac:dyDescent="0.25">
      <c r="A10" s="146">
        <v>8</v>
      </c>
      <c r="B10" s="152">
        <v>36212</v>
      </c>
      <c r="C10" s="152">
        <v>37636</v>
      </c>
      <c r="D10" s="152">
        <v>39060</v>
      </c>
      <c r="E10" s="152">
        <v>40484</v>
      </c>
      <c r="F10" s="152">
        <v>41908</v>
      </c>
      <c r="G10" s="152">
        <v>43332</v>
      </c>
      <c r="H10" s="152">
        <v>44756</v>
      </c>
      <c r="I10" s="152">
        <v>1424</v>
      </c>
      <c r="J10" s="152">
        <v>47283</v>
      </c>
      <c r="K10" s="152">
        <v>49501</v>
      </c>
      <c r="L10" s="152">
        <v>52928</v>
      </c>
      <c r="M10" s="152">
        <v>55151</v>
      </c>
    </row>
    <row r="11" spans="1:13" ht="15.75" x14ac:dyDescent="0.25">
      <c r="A11" s="146">
        <v>9</v>
      </c>
      <c r="B11" s="152">
        <v>38129</v>
      </c>
      <c r="C11" s="152">
        <v>39616</v>
      </c>
      <c r="D11" s="152">
        <v>41103</v>
      </c>
      <c r="E11" s="152">
        <v>42590</v>
      </c>
      <c r="F11" s="152">
        <v>44077</v>
      </c>
      <c r="G11" s="152">
        <v>45564</v>
      </c>
      <c r="H11" s="152">
        <v>47051</v>
      </c>
      <c r="I11" s="152">
        <v>1487</v>
      </c>
      <c r="J11" s="152">
        <v>49692</v>
      </c>
      <c r="K11" s="152">
        <v>52010</v>
      </c>
      <c r="L11" s="152">
        <v>55527</v>
      </c>
      <c r="M11" s="152">
        <v>57850</v>
      </c>
    </row>
    <row r="12" spans="1:13" ht="15.75" x14ac:dyDescent="0.25">
      <c r="A12" s="146">
        <v>10</v>
      </c>
      <c r="B12" s="152">
        <v>40188</v>
      </c>
      <c r="C12" s="152">
        <v>41752</v>
      </c>
      <c r="D12" s="152">
        <v>43316</v>
      </c>
      <c r="E12" s="152">
        <v>44880</v>
      </c>
      <c r="F12" s="152">
        <v>46444</v>
      </c>
      <c r="G12" s="152">
        <v>48008</v>
      </c>
      <c r="H12" s="152">
        <v>49572</v>
      </c>
      <c r="I12" s="152">
        <v>1564</v>
      </c>
      <c r="J12" s="152">
        <v>52336</v>
      </c>
      <c r="K12" s="152">
        <v>54769</v>
      </c>
      <c r="L12" s="152">
        <v>58378</v>
      </c>
      <c r="M12" s="152">
        <v>60812</v>
      </c>
    </row>
    <row r="13" spans="1:13" ht="15.75" x14ac:dyDescent="0.25">
      <c r="A13" s="146">
        <v>11</v>
      </c>
      <c r="B13" s="152">
        <v>42450</v>
      </c>
      <c r="C13" s="152">
        <v>44077</v>
      </c>
      <c r="D13" s="152">
        <v>45704</v>
      </c>
      <c r="E13" s="152">
        <v>47331</v>
      </c>
      <c r="F13" s="152">
        <v>48958</v>
      </c>
      <c r="G13" s="152">
        <v>50585</v>
      </c>
      <c r="H13" s="152">
        <v>52212</v>
      </c>
      <c r="I13" s="152">
        <v>1627</v>
      </c>
      <c r="J13" s="152">
        <v>55088</v>
      </c>
      <c r="K13" s="152">
        <v>57624</v>
      </c>
      <c r="L13" s="152">
        <v>61323</v>
      </c>
      <c r="M13" s="152">
        <v>63857</v>
      </c>
    </row>
    <row r="14" spans="1:13" ht="15.75" x14ac:dyDescent="0.25">
      <c r="A14" s="146">
        <v>12</v>
      </c>
      <c r="B14" s="152">
        <v>44704</v>
      </c>
      <c r="C14" s="152">
        <v>46403</v>
      </c>
      <c r="D14" s="152">
        <v>48102</v>
      </c>
      <c r="E14" s="152">
        <v>49801</v>
      </c>
      <c r="F14" s="152">
        <v>51500</v>
      </c>
      <c r="G14" s="152">
        <v>53199</v>
      </c>
      <c r="H14" s="152">
        <v>54898</v>
      </c>
      <c r="I14" s="152">
        <v>1699</v>
      </c>
      <c r="J14" s="152">
        <v>57911</v>
      </c>
      <c r="K14" s="152">
        <v>60560</v>
      </c>
      <c r="L14" s="152">
        <v>64360</v>
      </c>
      <c r="M14" s="152">
        <v>67009</v>
      </c>
    </row>
    <row r="15" spans="1:13" ht="15.75" x14ac:dyDescent="0.25">
      <c r="A15" s="146">
        <v>13</v>
      </c>
      <c r="B15" s="152">
        <v>47261</v>
      </c>
      <c r="C15" s="152">
        <v>49033</v>
      </c>
      <c r="D15" s="152">
        <v>50805</v>
      </c>
      <c r="E15" s="152">
        <v>52577</v>
      </c>
      <c r="F15" s="152">
        <v>54349</v>
      </c>
      <c r="G15" s="152">
        <v>56121</v>
      </c>
      <c r="H15" s="152">
        <v>57893</v>
      </c>
      <c r="I15" s="152">
        <v>1772</v>
      </c>
      <c r="J15" s="152">
        <v>61031</v>
      </c>
      <c r="K15" s="152">
        <v>63790</v>
      </c>
      <c r="L15" s="152">
        <v>67689</v>
      </c>
      <c r="M15" s="152">
        <v>70446</v>
      </c>
    </row>
    <row r="16" spans="1:13" ht="15.75" x14ac:dyDescent="0.25">
      <c r="A16" s="146">
        <v>14</v>
      </c>
      <c r="B16" s="152">
        <v>49867</v>
      </c>
      <c r="C16" s="152">
        <v>51725</v>
      </c>
      <c r="D16" s="152">
        <v>53583</v>
      </c>
      <c r="E16" s="152">
        <v>55441</v>
      </c>
      <c r="F16" s="152">
        <v>57299</v>
      </c>
      <c r="G16" s="152">
        <v>59157</v>
      </c>
      <c r="H16" s="152">
        <v>61015</v>
      </c>
      <c r="I16" s="152">
        <v>1858</v>
      </c>
      <c r="J16" s="152">
        <v>64301</v>
      </c>
      <c r="K16" s="152">
        <v>67193</v>
      </c>
      <c r="L16" s="152">
        <v>71203</v>
      </c>
      <c r="M16" s="152">
        <v>74094</v>
      </c>
    </row>
    <row r="17" spans="1:13" ht="15.75" x14ac:dyDescent="0.25">
      <c r="A17" s="146">
        <v>15</v>
      </c>
      <c r="B17" s="152">
        <v>52627</v>
      </c>
      <c r="C17" s="152">
        <v>54559</v>
      </c>
      <c r="D17" s="152">
        <v>56491</v>
      </c>
      <c r="E17" s="152">
        <v>58423</v>
      </c>
      <c r="F17" s="152">
        <v>60355</v>
      </c>
      <c r="G17" s="152">
        <v>62287</v>
      </c>
      <c r="H17" s="152">
        <v>64219</v>
      </c>
      <c r="I17" s="152">
        <v>1932</v>
      </c>
      <c r="J17" s="152">
        <v>67643</v>
      </c>
      <c r="K17" s="152">
        <v>70654</v>
      </c>
      <c r="L17" s="152">
        <v>74768</v>
      </c>
      <c r="M17" s="152">
        <v>77780</v>
      </c>
    </row>
    <row r="18" spans="1:13" ht="15.75" x14ac:dyDescent="0.25">
      <c r="A18" s="146">
        <v>16</v>
      </c>
      <c r="B18" s="152">
        <v>55489</v>
      </c>
      <c r="C18" s="152">
        <v>57509</v>
      </c>
      <c r="D18" s="152">
        <v>59529</v>
      </c>
      <c r="E18" s="152">
        <v>61549</v>
      </c>
      <c r="F18" s="152">
        <v>63569</v>
      </c>
      <c r="G18" s="152">
        <v>65589</v>
      </c>
      <c r="H18" s="152">
        <v>67609</v>
      </c>
      <c r="I18" s="152">
        <v>2020</v>
      </c>
      <c r="J18" s="152">
        <v>71186</v>
      </c>
      <c r="K18" s="152">
        <v>74334</v>
      </c>
      <c r="L18" s="152">
        <v>78568</v>
      </c>
      <c r="M18" s="152">
        <v>81715</v>
      </c>
    </row>
    <row r="19" spans="1:13" ht="15.75" x14ac:dyDescent="0.25">
      <c r="A19" s="146">
        <v>17</v>
      </c>
      <c r="B19" s="152">
        <v>58495</v>
      </c>
      <c r="C19" s="152">
        <v>60624</v>
      </c>
      <c r="D19" s="152">
        <v>62753</v>
      </c>
      <c r="E19" s="152">
        <v>64882</v>
      </c>
      <c r="F19" s="152">
        <v>67011</v>
      </c>
      <c r="G19" s="152">
        <v>69140</v>
      </c>
      <c r="H19" s="152">
        <v>71269</v>
      </c>
      <c r="I19" s="152">
        <v>2129</v>
      </c>
      <c r="J19" s="152">
        <v>75033</v>
      </c>
      <c r="K19" s="152">
        <v>78347</v>
      </c>
      <c r="L19" s="152">
        <v>82723</v>
      </c>
      <c r="M19" s="152">
        <v>86036</v>
      </c>
    </row>
    <row r="20" spans="1:13" ht="15.75" x14ac:dyDescent="0.25">
      <c r="A20" s="146">
        <v>18</v>
      </c>
      <c r="B20" s="152">
        <v>61714</v>
      </c>
      <c r="C20" s="152">
        <v>63947</v>
      </c>
      <c r="D20" s="152">
        <v>66180</v>
      </c>
      <c r="E20" s="152">
        <v>68413</v>
      </c>
      <c r="F20" s="152">
        <v>70646</v>
      </c>
      <c r="G20" s="152">
        <v>72879</v>
      </c>
      <c r="H20" s="152">
        <v>75112</v>
      </c>
      <c r="I20" s="152">
        <v>2233</v>
      </c>
      <c r="J20" s="152">
        <v>79070</v>
      </c>
      <c r="K20" s="152">
        <v>82555</v>
      </c>
      <c r="L20" s="152">
        <v>87080</v>
      </c>
      <c r="M20" s="152">
        <v>90562</v>
      </c>
    </row>
    <row r="21" spans="1:13" ht="15.75" x14ac:dyDescent="0.25">
      <c r="A21" s="146">
        <v>19</v>
      </c>
      <c r="B21" s="152">
        <v>64976</v>
      </c>
      <c r="C21" s="152">
        <v>67310</v>
      </c>
      <c r="D21" s="152">
        <v>69644</v>
      </c>
      <c r="E21" s="152">
        <v>71978</v>
      </c>
      <c r="F21" s="152">
        <v>74312</v>
      </c>
      <c r="G21" s="152">
        <v>76646</v>
      </c>
      <c r="H21" s="152">
        <v>78980</v>
      </c>
      <c r="I21" s="152">
        <v>2334</v>
      </c>
      <c r="J21" s="152">
        <v>83112</v>
      </c>
      <c r="K21" s="152">
        <v>86747</v>
      </c>
      <c r="L21" s="152">
        <v>91403</v>
      </c>
      <c r="M21" s="152">
        <v>95039</v>
      </c>
    </row>
    <row r="22" spans="1:13" ht="15.75" x14ac:dyDescent="0.25">
      <c r="A22" s="146">
        <v>20</v>
      </c>
      <c r="B22" s="152">
        <v>68211</v>
      </c>
      <c r="C22" s="152">
        <v>70651</v>
      </c>
      <c r="D22" s="152">
        <v>73091</v>
      </c>
      <c r="E22" s="152">
        <v>75531</v>
      </c>
      <c r="F22" s="152">
        <v>77971</v>
      </c>
      <c r="G22" s="152">
        <v>80411</v>
      </c>
      <c r="H22" s="152">
        <v>82851</v>
      </c>
      <c r="I22" s="152">
        <v>2440</v>
      </c>
      <c r="J22" s="152">
        <v>87174</v>
      </c>
      <c r="K22" s="152">
        <v>90979</v>
      </c>
      <c r="L22" s="152">
        <v>95782</v>
      </c>
      <c r="M22" s="152">
        <v>99587</v>
      </c>
    </row>
    <row r="23" spans="1:13" ht="15.75" x14ac:dyDescent="0.25">
      <c r="A23" s="146">
        <v>21</v>
      </c>
      <c r="B23" s="152">
        <v>71775</v>
      </c>
      <c r="C23" s="152">
        <v>74317</v>
      </c>
      <c r="D23" s="152">
        <v>76859</v>
      </c>
      <c r="E23" s="152">
        <v>79401</v>
      </c>
      <c r="F23" s="152">
        <v>81943</v>
      </c>
      <c r="G23" s="152">
        <v>84485</v>
      </c>
      <c r="H23" s="152">
        <v>87027</v>
      </c>
      <c r="I23" s="152">
        <v>2542</v>
      </c>
      <c r="J23" s="152">
        <v>91533</v>
      </c>
      <c r="K23" s="152">
        <v>95501</v>
      </c>
      <c r="L23" s="152">
        <v>100442</v>
      </c>
      <c r="M23" s="152">
        <v>104408</v>
      </c>
    </row>
    <row r="24" spans="1:13" ht="15.75" x14ac:dyDescent="0.25">
      <c r="A24" s="146">
        <v>22</v>
      </c>
      <c r="B24" s="152">
        <v>75509</v>
      </c>
      <c r="C24" s="152">
        <v>78202</v>
      </c>
      <c r="D24" s="152">
        <v>80895</v>
      </c>
      <c r="E24" s="152">
        <v>83588</v>
      </c>
      <c r="F24" s="152">
        <v>86281</v>
      </c>
      <c r="G24" s="152">
        <v>88974</v>
      </c>
      <c r="H24" s="152">
        <v>91667</v>
      </c>
      <c r="I24" s="152">
        <v>2693</v>
      </c>
      <c r="J24" s="152">
        <v>96434</v>
      </c>
      <c r="K24" s="152">
        <v>100626</v>
      </c>
      <c r="L24" s="152">
        <v>105767</v>
      </c>
      <c r="M24" s="152">
        <v>109961</v>
      </c>
    </row>
    <row r="25" spans="1:13" ht="15.75" x14ac:dyDescent="0.25">
      <c r="A25" s="146">
        <v>23</v>
      </c>
      <c r="B25" s="152">
        <v>79490</v>
      </c>
      <c r="C25" s="152">
        <v>82258</v>
      </c>
      <c r="D25" s="152">
        <v>85026</v>
      </c>
      <c r="E25" s="152">
        <v>87794</v>
      </c>
      <c r="F25" s="152">
        <v>90562</v>
      </c>
      <c r="G25" s="152">
        <v>93330</v>
      </c>
      <c r="H25" s="152">
        <v>96098</v>
      </c>
      <c r="I25" s="152">
        <v>2768</v>
      </c>
      <c r="J25" s="152">
        <v>101009</v>
      </c>
      <c r="K25" s="152">
        <v>105330</v>
      </c>
      <c r="L25" s="152">
        <v>110579</v>
      </c>
      <c r="M25" s="152">
        <v>114899</v>
      </c>
    </row>
    <row r="26" spans="1:13" ht="15.75" x14ac:dyDescent="0.25">
      <c r="A26" s="146">
        <v>24</v>
      </c>
      <c r="B26" s="152">
        <v>83683</v>
      </c>
      <c r="C26" s="152">
        <v>86554</v>
      </c>
      <c r="D26" s="152">
        <v>89425</v>
      </c>
      <c r="E26" s="152">
        <v>92296</v>
      </c>
      <c r="F26" s="152">
        <v>95167</v>
      </c>
      <c r="G26" s="152">
        <v>98038</v>
      </c>
      <c r="H26" s="152">
        <v>100909</v>
      </c>
      <c r="I26" s="152">
        <v>2871</v>
      </c>
      <c r="J26" s="152">
        <v>105997</v>
      </c>
      <c r="K26" s="152">
        <v>110476</v>
      </c>
      <c r="L26" s="152">
        <v>115866</v>
      </c>
      <c r="M26" s="152">
        <v>120344</v>
      </c>
    </row>
    <row r="27" spans="1:13" ht="15.75" x14ac:dyDescent="0.25">
      <c r="A27" s="146">
        <v>25</v>
      </c>
      <c r="B27" s="152">
        <v>88241</v>
      </c>
      <c r="C27" s="152">
        <v>91238</v>
      </c>
      <c r="D27" s="152">
        <v>94235</v>
      </c>
      <c r="E27" s="152">
        <v>97232</v>
      </c>
      <c r="F27" s="152">
        <v>100229</v>
      </c>
      <c r="G27" s="152">
        <v>103226</v>
      </c>
      <c r="H27" s="152">
        <v>106223</v>
      </c>
      <c r="I27" s="152">
        <v>2997</v>
      </c>
      <c r="J27" s="152">
        <v>111529</v>
      </c>
      <c r="K27" s="152">
        <v>116202</v>
      </c>
      <c r="L27" s="152">
        <v>121754</v>
      </c>
      <c r="M27" s="152">
        <v>126425</v>
      </c>
    </row>
    <row r="29" spans="1:13" ht="15" x14ac:dyDescent="0.2">
      <c r="A29" s="154" t="s">
        <v>105</v>
      </c>
    </row>
    <row r="30" spans="1:13" ht="48" thickBot="1" x14ac:dyDescent="0.3">
      <c r="A30" s="146" t="s">
        <v>49</v>
      </c>
      <c r="B30" s="147" t="s">
        <v>89</v>
      </c>
      <c r="C30" s="147" t="s">
        <v>52</v>
      </c>
      <c r="D30" s="147" t="s">
        <v>53</v>
      </c>
      <c r="E30" s="147" t="s">
        <v>54</v>
      </c>
      <c r="F30" s="147" t="s">
        <v>55</v>
      </c>
      <c r="G30" s="147" t="s">
        <v>56</v>
      </c>
      <c r="H30" s="147" t="s">
        <v>90</v>
      </c>
      <c r="I30" s="147" t="s">
        <v>99</v>
      </c>
      <c r="J30" s="148" t="s">
        <v>100</v>
      </c>
      <c r="K30" s="148" t="s">
        <v>101</v>
      </c>
      <c r="L30" s="148" t="s">
        <v>102</v>
      </c>
      <c r="M30" s="148" t="s">
        <v>103</v>
      </c>
    </row>
    <row r="31" spans="1:13" ht="15.75" x14ac:dyDescent="0.25">
      <c r="A31" s="146">
        <v>1</v>
      </c>
      <c r="B31" s="152">
        <v>26977</v>
      </c>
      <c r="C31" s="152">
        <v>28027</v>
      </c>
      <c r="D31" s="152">
        <v>29077</v>
      </c>
      <c r="E31" s="152">
        <v>30127</v>
      </c>
      <c r="F31" s="152">
        <v>31177</v>
      </c>
      <c r="G31" s="152">
        <v>32227</v>
      </c>
      <c r="H31" s="152">
        <v>33277</v>
      </c>
      <c r="I31" s="152">
        <v>1050</v>
      </c>
      <c r="J31" s="152">
        <v>35131</v>
      </c>
      <c r="K31" s="152">
        <v>36762</v>
      </c>
      <c r="L31" s="152">
        <v>39707</v>
      </c>
      <c r="M31" s="152">
        <v>41339</v>
      </c>
    </row>
    <row r="32" spans="1:13" ht="15.75" x14ac:dyDescent="0.25">
      <c r="A32" s="146">
        <v>2</v>
      </c>
      <c r="B32" s="152">
        <v>27890</v>
      </c>
      <c r="C32" s="152">
        <v>28996</v>
      </c>
      <c r="D32" s="152">
        <v>30102</v>
      </c>
      <c r="E32" s="152">
        <v>31208</v>
      </c>
      <c r="F32" s="152">
        <v>32314</v>
      </c>
      <c r="G32" s="152">
        <v>33420</v>
      </c>
      <c r="H32" s="152">
        <v>34526</v>
      </c>
      <c r="I32" s="152">
        <v>1106</v>
      </c>
      <c r="J32" s="152">
        <v>36486</v>
      </c>
      <c r="K32" s="152">
        <v>38212</v>
      </c>
      <c r="L32" s="152">
        <v>41241</v>
      </c>
      <c r="M32" s="152">
        <v>42965</v>
      </c>
    </row>
    <row r="33" spans="1:13" ht="15.75" x14ac:dyDescent="0.25">
      <c r="A33" s="146">
        <v>3</v>
      </c>
      <c r="B33" s="152">
        <v>29166</v>
      </c>
      <c r="C33" s="152">
        <v>30320</v>
      </c>
      <c r="D33" s="152">
        <v>31474</v>
      </c>
      <c r="E33" s="152">
        <v>32628</v>
      </c>
      <c r="F33" s="152">
        <v>33782</v>
      </c>
      <c r="G33" s="152">
        <v>34936</v>
      </c>
      <c r="H33" s="152">
        <v>36090</v>
      </c>
      <c r="I33" s="152">
        <v>1154</v>
      </c>
      <c r="J33" s="152">
        <v>38135</v>
      </c>
      <c r="K33" s="152">
        <v>39934</v>
      </c>
      <c r="L33" s="152">
        <v>43023</v>
      </c>
      <c r="M33" s="152">
        <v>44823</v>
      </c>
    </row>
    <row r="34" spans="1:13" ht="15.75" x14ac:dyDescent="0.25">
      <c r="A34" s="146">
        <v>4</v>
      </c>
      <c r="B34" s="152">
        <v>30388</v>
      </c>
      <c r="C34" s="152">
        <v>31606</v>
      </c>
      <c r="D34" s="152">
        <v>32824</v>
      </c>
      <c r="E34" s="152">
        <v>34042</v>
      </c>
      <c r="F34" s="152">
        <v>35260</v>
      </c>
      <c r="G34" s="152">
        <v>36478</v>
      </c>
      <c r="H34" s="152">
        <v>37696</v>
      </c>
      <c r="I34" s="152">
        <v>1218</v>
      </c>
      <c r="J34" s="152">
        <v>39991</v>
      </c>
      <c r="K34" s="152">
        <v>41740</v>
      </c>
      <c r="L34" s="152">
        <v>44910</v>
      </c>
      <c r="M34" s="152">
        <v>46658</v>
      </c>
    </row>
    <row r="35" spans="1:13" ht="15.75" x14ac:dyDescent="0.25">
      <c r="A35" s="146">
        <v>5</v>
      </c>
      <c r="B35" s="152">
        <v>31735</v>
      </c>
      <c r="C35" s="152">
        <v>33012</v>
      </c>
      <c r="D35" s="152">
        <v>34289</v>
      </c>
      <c r="E35" s="152">
        <v>35566</v>
      </c>
      <c r="F35" s="152">
        <v>36843</v>
      </c>
      <c r="G35" s="152">
        <v>38120</v>
      </c>
      <c r="H35" s="152">
        <v>39397</v>
      </c>
      <c r="I35" s="152">
        <v>1277</v>
      </c>
      <c r="J35" s="152">
        <v>41660</v>
      </c>
      <c r="K35" s="152">
        <v>43650</v>
      </c>
      <c r="L35" s="152">
        <v>46907</v>
      </c>
      <c r="M35" s="152">
        <v>48899</v>
      </c>
    </row>
    <row r="36" spans="1:13" ht="15.75" x14ac:dyDescent="0.25">
      <c r="A36" s="146">
        <v>6</v>
      </c>
      <c r="B36" s="152">
        <v>33294</v>
      </c>
      <c r="C36" s="152">
        <v>34640</v>
      </c>
      <c r="D36" s="152">
        <v>35986</v>
      </c>
      <c r="E36" s="152">
        <v>37332</v>
      </c>
      <c r="F36" s="152">
        <v>38678</v>
      </c>
      <c r="G36" s="152">
        <v>40024</v>
      </c>
      <c r="H36" s="152">
        <v>41370</v>
      </c>
      <c r="I36" s="152">
        <v>1346</v>
      </c>
      <c r="J36" s="152">
        <v>43754</v>
      </c>
      <c r="K36" s="152">
        <v>45851</v>
      </c>
      <c r="L36" s="152">
        <v>49203</v>
      </c>
      <c r="M36" s="152">
        <v>51299</v>
      </c>
    </row>
    <row r="37" spans="1:13" ht="15.75" x14ac:dyDescent="0.25">
      <c r="A37" s="146">
        <v>7</v>
      </c>
      <c r="B37" s="152">
        <v>35070</v>
      </c>
      <c r="C37" s="152">
        <v>36468</v>
      </c>
      <c r="D37" s="152">
        <v>37866</v>
      </c>
      <c r="E37" s="152">
        <v>39264</v>
      </c>
      <c r="F37" s="152">
        <v>40662</v>
      </c>
      <c r="G37" s="152">
        <v>42060</v>
      </c>
      <c r="H37" s="152">
        <v>43458</v>
      </c>
      <c r="I37" s="152">
        <v>1398</v>
      </c>
      <c r="J37" s="152">
        <v>45937</v>
      </c>
      <c r="K37" s="152">
        <v>48117</v>
      </c>
      <c r="L37" s="152">
        <v>51536</v>
      </c>
      <c r="M37" s="152">
        <v>53715</v>
      </c>
    </row>
    <row r="38" spans="1:13" ht="15.75" x14ac:dyDescent="0.25">
      <c r="A38" s="146">
        <v>8</v>
      </c>
      <c r="B38" s="152">
        <v>36936</v>
      </c>
      <c r="C38" s="152">
        <v>38389</v>
      </c>
      <c r="D38" s="152">
        <v>39842</v>
      </c>
      <c r="E38" s="152">
        <v>41295</v>
      </c>
      <c r="F38" s="152">
        <v>42748</v>
      </c>
      <c r="G38" s="152">
        <v>44201</v>
      </c>
      <c r="H38" s="152">
        <v>45654</v>
      </c>
      <c r="I38" s="152">
        <v>1453</v>
      </c>
      <c r="J38" s="152">
        <v>48232</v>
      </c>
      <c r="K38" s="152">
        <v>50494</v>
      </c>
      <c r="L38" s="152">
        <v>53989</v>
      </c>
      <c r="M38" s="152">
        <v>56257</v>
      </c>
    </row>
    <row r="39" spans="1:13" ht="15.75" x14ac:dyDescent="0.25">
      <c r="A39" s="146">
        <v>9</v>
      </c>
      <c r="B39" s="152">
        <v>38892</v>
      </c>
      <c r="C39" s="152">
        <v>40409</v>
      </c>
      <c r="D39" s="152">
        <v>41926</v>
      </c>
      <c r="E39" s="152">
        <v>43443</v>
      </c>
      <c r="F39" s="152">
        <v>44960</v>
      </c>
      <c r="G39" s="152">
        <v>46477</v>
      </c>
      <c r="H39" s="152">
        <v>47994</v>
      </c>
      <c r="I39" s="152">
        <v>1517</v>
      </c>
      <c r="J39" s="152">
        <v>50688</v>
      </c>
      <c r="K39" s="152">
        <v>53052</v>
      </c>
      <c r="L39" s="152">
        <v>56640</v>
      </c>
      <c r="M39" s="152">
        <v>59009</v>
      </c>
    </row>
    <row r="40" spans="1:13" ht="15.75" x14ac:dyDescent="0.25">
      <c r="A40" s="146">
        <v>10</v>
      </c>
      <c r="B40" s="152">
        <v>40992</v>
      </c>
      <c r="C40" s="152">
        <v>42587</v>
      </c>
      <c r="D40" s="152">
        <v>44182</v>
      </c>
      <c r="E40" s="152">
        <v>45777</v>
      </c>
      <c r="F40" s="152">
        <v>47372</v>
      </c>
      <c r="G40" s="152">
        <v>48967</v>
      </c>
      <c r="H40" s="152">
        <v>50562</v>
      </c>
      <c r="I40" s="152">
        <v>1595</v>
      </c>
      <c r="J40" s="152">
        <v>53381</v>
      </c>
      <c r="K40" s="152">
        <v>55863</v>
      </c>
      <c r="L40" s="152">
        <v>59544</v>
      </c>
      <c r="M40" s="152">
        <v>62027</v>
      </c>
    </row>
    <row r="41" spans="1:13" ht="15.75" x14ac:dyDescent="0.25">
      <c r="A41" s="146">
        <v>11</v>
      </c>
      <c r="B41" s="152">
        <v>43299</v>
      </c>
      <c r="C41" s="152">
        <v>44959</v>
      </c>
      <c r="D41" s="152">
        <v>46619</v>
      </c>
      <c r="E41" s="152">
        <v>48279</v>
      </c>
      <c r="F41" s="152">
        <v>49939</v>
      </c>
      <c r="G41" s="152">
        <v>51599</v>
      </c>
      <c r="H41" s="152">
        <v>53259</v>
      </c>
      <c r="I41" s="152">
        <v>1660</v>
      </c>
      <c r="J41" s="152">
        <v>56193</v>
      </c>
      <c r="K41" s="152">
        <v>58779</v>
      </c>
      <c r="L41" s="152">
        <v>62552</v>
      </c>
      <c r="M41" s="152">
        <v>65137</v>
      </c>
    </row>
    <row r="42" spans="1:13" ht="15.75" x14ac:dyDescent="0.25">
      <c r="A42" s="146">
        <v>12</v>
      </c>
      <c r="B42" s="152">
        <v>45598</v>
      </c>
      <c r="C42" s="152">
        <v>47331</v>
      </c>
      <c r="D42" s="152">
        <v>49064</v>
      </c>
      <c r="E42" s="152">
        <v>50797</v>
      </c>
      <c r="F42" s="152">
        <v>52530</v>
      </c>
      <c r="G42" s="152">
        <v>54263</v>
      </c>
      <c r="H42" s="152">
        <v>55996</v>
      </c>
      <c r="I42" s="152">
        <v>1733</v>
      </c>
      <c r="J42" s="152">
        <v>59069</v>
      </c>
      <c r="K42" s="152">
        <v>61771</v>
      </c>
      <c r="L42" s="152">
        <v>65647</v>
      </c>
      <c r="M42" s="152">
        <v>68349</v>
      </c>
    </row>
    <row r="43" spans="1:13" ht="15.75" x14ac:dyDescent="0.25">
      <c r="A43" s="146">
        <v>13</v>
      </c>
      <c r="B43" s="152">
        <v>48206</v>
      </c>
      <c r="C43" s="152">
        <v>50014</v>
      </c>
      <c r="D43" s="152">
        <v>51822</v>
      </c>
      <c r="E43" s="152">
        <v>53630</v>
      </c>
      <c r="F43" s="152">
        <v>55438</v>
      </c>
      <c r="G43" s="152">
        <v>57246</v>
      </c>
      <c r="H43" s="152">
        <v>59054</v>
      </c>
      <c r="I43" s="152">
        <v>1808</v>
      </c>
      <c r="J43" s="152">
        <v>62255</v>
      </c>
      <c r="K43" s="152">
        <v>65069</v>
      </c>
      <c r="L43" s="152">
        <v>69046</v>
      </c>
      <c r="M43" s="152">
        <v>71858</v>
      </c>
    </row>
    <row r="44" spans="1:13" ht="15.75" x14ac:dyDescent="0.25">
      <c r="A44" s="146">
        <v>14</v>
      </c>
      <c r="B44" s="152">
        <v>50864</v>
      </c>
      <c r="C44" s="152">
        <v>52759</v>
      </c>
      <c r="D44" s="152">
        <v>54654</v>
      </c>
      <c r="E44" s="152">
        <v>56549</v>
      </c>
      <c r="F44" s="152">
        <v>58444</v>
      </c>
      <c r="G44" s="152">
        <v>60339</v>
      </c>
      <c r="H44" s="152">
        <v>62234</v>
      </c>
      <c r="I44" s="152">
        <v>1895</v>
      </c>
      <c r="J44" s="152">
        <v>65586</v>
      </c>
      <c r="K44" s="152">
        <v>68536</v>
      </c>
      <c r="L44" s="152">
        <v>72626</v>
      </c>
      <c r="M44" s="152">
        <v>75575</v>
      </c>
    </row>
    <row r="45" spans="1:13" ht="15.75" x14ac:dyDescent="0.25">
      <c r="A45" s="146">
        <v>15</v>
      </c>
      <c r="B45" s="152">
        <v>53680</v>
      </c>
      <c r="C45" s="152">
        <v>55651</v>
      </c>
      <c r="D45" s="152">
        <v>57622</v>
      </c>
      <c r="E45" s="152">
        <v>59593</v>
      </c>
      <c r="F45" s="152">
        <v>61564</v>
      </c>
      <c r="G45" s="152">
        <v>63535</v>
      </c>
      <c r="H45" s="152">
        <v>65506</v>
      </c>
      <c r="I45" s="152">
        <v>1971</v>
      </c>
      <c r="J45" s="152">
        <v>68998</v>
      </c>
      <c r="K45" s="152">
        <v>72070</v>
      </c>
      <c r="L45" s="152">
        <v>76266</v>
      </c>
      <c r="M45" s="152">
        <v>79338</v>
      </c>
    </row>
    <row r="46" spans="1:13" ht="15.75" x14ac:dyDescent="0.25">
      <c r="A46" s="146">
        <v>16</v>
      </c>
      <c r="B46" s="152">
        <v>56599</v>
      </c>
      <c r="C46" s="152">
        <v>58659</v>
      </c>
      <c r="D46" s="152">
        <v>60719</v>
      </c>
      <c r="E46" s="152">
        <v>62779</v>
      </c>
      <c r="F46" s="152">
        <v>64839</v>
      </c>
      <c r="G46" s="152">
        <v>66899</v>
      </c>
      <c r="H46" s="152">
        <v>68959</v>
      </c>
      <c r="I46" s="152">
        <v>2060</v>
      </c>
      <c r="J46" s="152">
        <v>72608</v>
      </c>
      <c r="K46" s="152">
        <v>75819</v>
      </c>
      <c r="L46" s="152">
        <v>80137</v>
      </c>
      <c r="M46" s="152">
        <v>83347</v>
      </c>
    </row>
    <row r="47" spans="1:13" ht="15.75" x14ac:dyDescent="0.25">
      <c r="A47" s="146">
        <v>17</v>
      </c>
      <c r="B47" s="152">
        <v>59665</v>
      </c>
      <c r="C47" s="152">
        <v>61837</v>
      </c>
      <c r="D47" s="152">
        <v>64009</v>
      </c>
      <c r="E47" s="152">
        <v>66181</v>
      </c>
      <c r="F47" s="152">
        <v>68353</v>
      </c>
      <c r="G47" s="152">
        <v>70525</v>
      </c>
      <c r="H47" s="152">
        <v>72697</v>
      </c>
      <c r="I47" s="152">
        <v>2172</v>
      </c>
      <c r="J47" s="152">
        <v>76536</v>
      </c>
      <c r="K47" s="152">
        <v>79917</v>
      </c>
      <c r="L47" s="152">
        <v>84380</v>
      </c>
      <c r="M47" s="152">
        <v>87759</v>
      </c>
    </row>
    <row r="48" spans="1:13" ht="15.75" x14ac:dyDescent="0.25">
      <c r="A48" s="146">
        <v>18</v>
      </c>
      <c r="B48" s="152">
        <v>62948</v>
      </c>
      <c r="C48" s="152">
        <v>65226</v>
      </c>
      <c r="D48" s="152">
        <v>67504</v>
      </c>
      <c r="E48" s="152">
        <v>69782</v>
      </c>
      <c r="F48" s="152">
        <v>72060</v>
      </c>
      <c r="G48" s="152">
        <v>74338</v>
      </c>
      <c r="H48" s="152">
        <v>76616</v>
      </c>
      <c r="I48" s="152">
        <v>2278</v>
      </c>
      <c r="J48" s="152">
        <v>80653</v>
      </c>
      <c r="K48" s="152">
        <v>84208</v>
      </c>
      <c r="L48" s="152">
        <v>88823</v>
      </c>
      <c r="M48" s="152">
        <v>92375</v>
      </c>
    </row>
    <row r="49" spans="1:13" ht="15.75" x14ac:dyDescent="0.25">
      <c r="A49" s="146">
        <v>19</v>
      </c>
      <c r="B49" s="152">
        <v>66276</v>
      </c>
      <c r="C49" s="152">
        <v>68657</v>
      </c>
      <c r="D49" s="152">
        <v>71038</v>
      </c>
      <c r="E49" s="152">
        <v>73419</v>
      </c>
      <c r="F49" s="152">
        <v>75800</v>
      </c>
      <c r="G49" s="152">
        <v>78181</v>
      </c>
      <c r="H49" s="152">
        <v>80562</v>
      </c>
      <c r="I49" s="152">
        <v>2381</v>
      </c>
      <c r="J49" s="152">
        <v>84777</v>
      </c>
      <c r="K49" s="152">
        <v>88484</v>
      </c>
      <c r="L49" s="152">
        <v>93233</v>
      </c>
      <c r="M49" s="152">
        <v>96942</v>
      </c>
    </row>
    <row r="50" spans="1:13" ht="15.75" x14ac:dyDescent="0.25">
      <c r="A50" s="146">
        <v>20</v>
      </c>
      <c r="B50" s="152">
        <v>69575</v>
      </c>
      <c r="C50" s="152">
        <v>72064</v>
      </c>
      <c r="D50" s="152">
        <v>74553</v>
      </c>
      <c r="E50" s="152">
        <v>77042</v>
      </c>
      <c r="F50" s="152">
        <v>79531</v>
      </c>
      <c r="G50" s="152">
        <v>82020</v>
      </c>
      <c r="H50" s="152">
        <v>84509</v>
      </c>
      <c r="I50" s="152">
        <v>2489</v>
      </c>
      <c r="J50" s="152">
        <v>88918</v>
      </c>
      <c r="K50" s="152">
        <v>92800</v>
      </c>
      <c r="L50" s="152">
        <v>97699</v>
      </c>
      <c r="M50" s="152">
        <v>101580</v>
      </c>
    </row>
    <row r="51" spans="1:13" ht="15.75" x14ac:dyDescent="0.25">
      <c r="A51" s="146">
        <v>21</v>
      </c>
      <c r="B51" s="152">
        <v>73211</v>
      </c>
      <c r="C51" s="152">
        <v>75804</v>
      </c>
      <c r="D51" s="152">
        <v>78397</v>
      </c>
      <c r="E51" s="152">
        <v>80990</v>
      </c>
      <c r="F51" s="152">
        <v>83583</v>
      </c>
      <c r="G51" s="152">
        <v>86176</v>
      </c>
      <c r="H51" s="152">
        <v>88769</v>
      </c>
      <c r="I51" s="152">
        <v>2593</v>
      </c>
      <c r="J51" s="152">
        <v>93365</v>
      </c>
      <c r="K51" s="152">
        <v>97412</v>
      </c>
      <c r="L51" s="152">
        <v>102452</v>
      </c>
      <c r="M51" s="152">
        <v>106498</v>
      </c>
    </row>
    <row r="52" spans="1:13" ht="15.75" x14ac:dyDescent="0.25">
      <c r="A52" s="146">
        <v>22</v>
      </c>
      <c r="B52" s="152">
        <v>77019</v>
      </c>
      <c r="C52" s="152">
        <v>79766</v>
      </c>
      <c r="D52" s="152">
        <v>82513</v>
      </c>
      <c r="E52" s="152">
        <v>85260</v>
      </c>
      <c r="F52" s="152">
        <v>88007</v>
      </c>
      <c r="G52" s="152">
        <v>90754</v>
      </c>
      <c r="H52" s="152">
        <v>93501</v>
      </c>
      <c r="I52" s="152">
        <v>2747</v>
      </c>
      <c r="J52" s="152">
        <v>98363</v>
      </c>
      <c r="K52" s="152">
        <v>102639</v>
      </c>
      <c r="L52" s="152">
        <v>107883</v>
      </c>
      <c r="M52" s="152">
        <v>112161</v>
      </c>
    </row>
    <row r="53" spans="1:13" ht="15.75" x14ac:dyDescent="0.25">
      <c r="A53" s="146">
        <v>23</v>
      </c>
      <c r="B53" s="152">
        <v>81080</v>
      </c>
      <c r="C53" s="152">
        <v>83903</v>
      </c>
      <c r="D53" s="152">
        <v>86726</v>
      </c>
      <c r="E53" s="152">
        <v>89549</v>
      </c>
      <c r="F53" s="152">
        <v>92372</v>
      </c>
      <c r="G53" s="152">
        <v>95195</v>
      </c>
      <c r="H53" s="152">
        <v>98018</v>
      </c>
      <c r="I53" s="152">
        <v>2823</v>
      </c>
      <c r="J53" s="152">
        <v>103027</v>
      </c>
      <c r="K53" s="152">
        <v>107435</v>
      </c>
      <c r="L53" s="152">
        <v>112789</v>
      </c>
      <c r="M53" s="152">
        <v>117195</v>
      </c>
    </row>
    <row r="54" spans="1:13" ht="15.75" x14ac:dyDescent="0.25">
      <c r="A54" s="146">
        <v>24</v>
      </c>
      <c r="B54" s="152">
        <v>85357</v>
      </c>
      <c r="C54" s="152">
        <v>88285</v>
      </c>
      <c r="D54" s="152">
        <v>91213</v>
      </c>
      <c r="E54" s="152">
        <v>94141</v>
      </c>
      <c r="F54" s="152">
        <v>97069</v>
      </c>
      <c r="G54" s="152">
        <v>99997</v>
      </c>
      <c r="H54" s="152">
        <v>102925</v>
      </c>
      <c r="I54" s="152">
        <v>2928</v>
      </c>
      <c r="J54" s="152">
        <v>108115</v>
      </c>
      <c r="K54" s="152">
        <v>112683</v>
      </c>
      <c r="L54" s="152">
        <v>118181</v>
      </c>
      <c r="M54" s="152">
        <v>122749</v>
      </c>
    </row>
    <row r="55" spans="1:13" ht="15.75" x14ac:dyDescent="0.25">
      <c r="A55" s="146">
        <v>25</v>
      </c>
      <c r="B55" s="152">
        <v>90006</v>
      </c>
      <c r="C55" s="152">
        <v>93063</v>
      </c>
      <c r="D55" s="152">
        <v>96120</v>
      </c>
      <c r="E55" s="152">
        <v>99177</v>
      </c>
      <c r="F55" s="152">
        <v>102234</v>
      </c>
      <c r="G55" s="152">
        <v>105291</v>
      </c>
      <c r="H55" s="152">
        <v>108348</v>
      </c>
      <c r="I55" s="152">
        <v>3057</v>
      </c>
      <c r="J55" s="152">
        <v>113760</v>
      </c>
      <c r="K55" s="152">
        <v>118527</v>
      </c>
      <c r="L55" s="152">
        <v>124190</v>
      </c>
      <c r="M55" s="152">
        <v>128954</v>
      </c>
    </row>
    <row r="57" spans="1:13" ht="15" x14ac:dyDescent="0.2">
      <c r="A57" s="154" t="s">
        <v>106</v>
      </c>
    </row>
    <row r="58" spans="1:13" ht="48" thickBot="1" x14ac:dyDescent="0.3">
      <c r="A58" s="146" t="s">
        <v>49</v>
      </c>
      <c r="B58" s="147" t="s">
        <v>89</v>
      </c>
      <c r="C58" s="147" t="s">
        <v>52</v>
      </c>
      <c r="D58" s="147" t="s">
        <v>53</v>
      </c>
      <c r="E58" s="147" t="s">
        <v>54</v>
      </c>
      <c r="F58" s="147" t="s">
        <v>55</v>
      </c>
      <c r="G58" s="147" t="s">
        <v>56</v>
      </c>
      <c r="H58" s="147" t="s">
        <v>90</v>
      </c>
      <c r="I58" s="147" t="s">
        <v>99</v>
      </c>
      <c r="J58" s="148" t="s">
        <v>100</v>
      </c>
      <c r="K58" s="148" t="s">
        <v>101</v>
      </c>
      <c r="L58" s="148" t="s">
        <v>102</v>
      </c>
      <c r="M58" s="148" t="s">
        <v>103</v>
      </c>
    </row>
    <row r="59" spans="1:13" ht="15.75" x14ac:dyDescent="0.25">
      <c r="A59" s="146">
        <v>1</v>
      </c>
      <c r="B59" s="152">
        <v>27517</v>
      </c>
      <c r="C59" s="152">
        <v>28588</v>
      </c>
      <c r="D59" s="152">
        <v>29659</v>
      </c>
      <c r="E59" s="152">
        <v>30730</v>
      </c>
      <c r="F59" s="152">
        <v>31801</v>
      </c>
      <c r="G59" s="152">
        <v>32872</v>
      </c>
      <c r="H59" s="152">
        <v>33943</v>
      </c>
      <c r="I59" s="152">
        <v>1071</v>
      </c>
      <c r="J59" s="152">
        <v>35834</v>
      </c>
      <c r="K59" s="152">
        <v>37498</v>
      </c>
      <c r="L59" s="152">
        <v>40502</v>
      </c>
      <c r="M59" s="152">
        <v>42166</v>
      </c>
    </row>
    <row r="60" spans="1:13" ht="15.75" x14ac:dyDescent="0.25">
      <c r="A60" s="146">
        <v>2</v>
      </c>
      <c r="B60" s="152">
        <v>28448</v>
      </c>
      <c r="C60" s="152">
        <v>29576</v>
      </c>
      <c r="D60" s="152">
        <v>30704</v>
      </c>
      <c r="E60" s="152">
        <v>31832</v>
      </c>
      <c r="F60" s="152">
        <v>32960</v>
      </c>
      <c r="G60" s="152">
        <v>34088</v>
      </c>
      <c r="H60" s="152">
        <v>35216</v>
      </c>
      <c r="I60" s="152">
        <v>1128</v>
      </c>
      <c r="J60" s="152">
        <v>37215</v>
      </c>
      <c r="K60" s="152">
        <v>38976</v>
      </c>
      <c r="L60" s="152">
        <v>42065</v>
      </c>
      <c r="M60" s="152">
        <v>43824</v>
      </c>
    </row>
    <row r="61" spans="1:13" ht="15.75" x14ac:dyDescent="0.25">
      <c r="A61" s="146">
        <v>3</v>
      </c>
      <c r="B61" s="152">
        <v>29749</v>
      </c>
      <c r="C61" s="152">
        <v>30926</v>
      </c>
      <c r="D61" s="152">
        <v>32103</v>
      </c>
      <c r="E61" s="152">
        <v>33280</v>
      </c>
      <c r="F61" s="152">
        <v>34457</v>
      </c>
      <c r="G61" s="152">
        <v>35634</v>
      </c>
      <c r="H61" s="152">
        <v>36811</v>
      </c>
      <c r="I61" s="152">
        <v>1177</v>
      </c>
      <c r="J61" s="152">
        <v>38897</v>
      </c>
      <c r="K61" s="152">
        <v>40732</v>
      </c>
      <c r="L61" s="152">
        <v>43883</v>
      </c>
      <c r="M61" s="152">
        <v>45719</v>
      </c>
    </row>
    <row r="62" spans="1:13" ht="15.75" x14ac:dyDescent="0.25">
      <c r="A62" s="146">
        <v>4</v>
      </c>
      <c r="B62" s="152">
        <v>30996</v>
      </c>
      <c r="C62" s="152">
        <v>32238</v>
      </c>
      <c r="D62" s="152">
        <v>33480</v>
      </c>
      <c r="E62" s="152">
        <v>34722</v>
      </c>
      <c r="F62" s="152">
        <v>35964</v>
      </c>
      <c r="G62" s="152">
        <v>37206</v>
      </c>
      <c r="H62" s="152">
        <v>38448</v>
      </c>
      <c r="I62" s="152">
        <v>1242</v>
      </c>
      <c r="J62" s="152">
        <v>40789</v>
      </c>
      <c r="K62" s="152">
        <v>42573</v>
      </c>
      <c r="L62" s="152">
        <v>45806</v>
      </c>
      <c r="M62" s="152">
        <v>47589</v>
      </c>
    </row>
    <row r="63" spans="1:13" ht="15.75" x14ac:dyDescent="0.25">
      <c r="A63" s="146">
        <v>5</v>
      </c>
      <c r="B63" s="152">
        <v>32370</v>
      </c>
      <c r="C63" s="152">
        <v>33673</v>
      </c>
      <c r="D63" s="152">
        <v>34976</v>
      </c>
      <c r="E63" s="152">
        <v>36279</v>
      </c>
      <c r="F63" s="152">
        <v>37582</v>
      </c>
      <c r="G63" s="152">
        <v>38885</v>
      </c>
      <c r="H63" s="152">
        <v>40188</v>
      </c>
      <c r="I63" s="152">
        <v>1303</v>
      </c>
      <c r="J63" s="152">
        <v>42496</v>
      </c>
      <c r="K63" s="152">
        <v>44526</v>
      </c>
      <c r="L63" s="152">
        <v>47848</v>
      </c>
      <c r="M63" s="152">
        <v>49880</v>
      </c>
    </row>
    <row r="64" spans="1:13" ht="15.75" x14ac:dyDescent="0.25">
      <c r="A64" s="146">
        <v>6</v>
      </c>
      <c r="B64" s="152">
        <v>33960</v>
      </c>
      <c r="C64" s="152">
        <v>35333</v>
      </c>
      <c r="D64" s="152">
        <v>36706</v>
      </c>
      <c r="E64" s="152">
        <v>38079</v>
      </c>
      <c r="F64" s="152">
        <v>39452</v>
      </c>
      <c r="G64" s="152">
        <v>40825</v>
      </c>
      <c r="H64" s="152">
        <v>42198</v>
      </c>
      <c r="I64" s="152">
        <v>1373</v>
      </c>
      <c r="J64" s="152">
        <v>44630</v>
      </c>
      <c r="K64" s="152">
        <v>46769</v>
      </c>
      <c r="L64" s="152">
        <v>50188</v>
      </c>
      <c r="M64" s="152">
        <v>52326</v>
      </c>
    </row>
    <row r="65" spans="1:13" ht="15.75" x14ac:dyDescent="0.25">
      <c r="A65" s="146">
        <v>7</v>
      </c>
      <c r="B65" s="152">
        <v>35771</v>
      </c>
      <c r="C65" s="152">
        <v>37197</v>
      </c>
      <c r="D65" s="152">
        <v>38623</v>
      </c>
      <c r="E65" s="152">
        <v>40049</v>
      </c>
      <c r="F65" s="152">
        <v>41475</v>
      </c>
      <c r="G65" s="152">
        <v>42901</v>
      </c>
      <c r="H65" s="152">
        <v>44327</v>
      </c>
      <c r="I65" s="152">
        <v>1426</v>
      </c>
      <c r="J65" s="152">
        <v>46856</v>
      </c>
      <c r="K65" s="152">
        <v>49079</v>
      </c>
      <c r="L65" s="152">
        <v>52567</v>
      </c>
      <c r="M65" s="152">
        <v>54789</v>
      </c>
    </row>
    <row r="66" spans="1:13" ht="15.75" x14ac:dyDescent="0.25">
      <c r="A66" s="146">
        <v>8</v>
      </c>
      <c r="B66" s="152">
        <v>37675</v>
      </c>
      <c r="C66" s="152">
        <v>39157</v>
      </c>
      <c r="D66" s="152">
        <v>40639</v>
      </c>
      <c r="E66" s="152">
        <v>42121</v>
      </c>
      <c r="F66" s="152">
        <v>43603</v>
      </c>
      <c r="G66" s="152">
        <v>45085</v>
      </c>
      <c r="H66" s="152">
        <v>46567</v>
      </c>
      <c r="I66" s="152">
        <v>1482</v>
      </c>
      <c r="J66" s="152">
        <v>49197</v>
      </c>
      <c r="K66" s="152">
        <v>51504</v>
      </c>
      <c r="L66" s="152">
        <v>55069</v>
      </c>
      <c r="M66" s="152">
        <v>57382</v>
      </c>
    </row>
    <row r="67" spans="1:13" ht="15.75" x14ac:dyDescent="0.25">
      <c r="A67" s="146">
        <v>9</v>
      </c>
      <c r="B67" s="152">
        <v>39670</v>
      </c>
      <c r="C67" s="152">
        <v>41217</v>
      </c>
      <c r="D67" s="152">
        <v>42764</v>
      </c>
      <c r="E67" s="152">
        <v>44311</v>
      </c>
      <c r="F67" s="152">
        <v>45858</v>
      </c>
      <c r="G67" s="152">
        <v>47405</v>
      </c>
      <c r="H67" s="152">
        <v>48952</v>
      </c>
      <c r="I67" s="152">
        <v>1547</v>
      </c>
      <c r="J67" s="152">
        <v>51700</v>
      </c>
      <c r="K67" s="152">
        <v>54111</v>
      </c>
      <c r="L67" s="152">
        <v>57771</v>
      </c>
      <c r="M67" s="152">
        <v>60187</v>
      </c>
    </row>
    <row r="68" spans="1:13" ht="15.75" x14ac:dyDescent="0.25">
      <c r="A68" s="146">
        <v>10</v>
      </c>
      <c r="B68" s="152">
        <v>41812</v>
      </c>
      <c r="C68" s="152">
        <v>43439</v>
      </c>
      <c r="D68" s="152">
        <v>45066</v>
      </c>
      <c r="E68" s="152">
        <v>46693</v>
      </c>
      <c r="F68" s="152">
        <v>48320</v>
      </c>
      <c r="G68" s="152">
        <v>49947</v>
      </c>
      <c r="H68" s="152">
        <v>51574</v>
      </c>
      <c r="I68" s="152">
        <v>1627</v>
      </c>
      <c r="J68" s="152">
        <v>54449</v>
      </c>
      <c r="K68" s="152">
        <v>56981</v>
      </c>
      <c r="L68" s="152">
        <v>60736</v>
      </c>
      <c r="M68" s="152">
        <v>63268</v>
      </c>
    </row>
    <row r="69" spans="1:13" ht="15.75" x14ac:dyDescent="0.25">
      <c r="A69" s="146">
        <v>11</v>
      </c>
      <c r="B69" s="152">
        <v>44165</v>
      </c>
      <c r="C69" s="152">
        <v>45858</v>
      </c>
      <c r="D69" s="152">
        <v>47551</v>
      </c>
      <c r="E69" s="152">
        <v>49244</v>
      </c>
      <c r="F69" s="152">
        <v>50937</v>
      </c>
      <c r="G69" s="152">
        <v>52630</v>
      </c>
      <c r="H69" s="152">
        <v>54323</v>
      </c>
      <c r="I69" s="152">
        <v>1693</v>
      </c>
      <c r="J69" s="152">
        <v>57316</v>
      </c>
      <c r="K69" s="152">
        <v>59953</v>
      </c>
      <c r="L69" s="152">
        <v>63802</v>
      </c>
      <c r="M69" s="152">
        <v>66439</v>
      </c>
    </row>
    <row r="70" spans="1:13" ht="15.75" x14ac:dyDescent="0.25">
      <c r="A70" s="146">
        <v>12</v>
      </c>
      <c r="B70" s="152">
        <v>46510</v>
      </c>
      <c r="C70" s="152">
        <v>48278</v>
      </c>
      <c r="D70" s="152">
        <v>50046</v>
      </c>
      <c r="E70" s="152">
        <v>51814</v>
      </c>
      <c r="F70" s="152">
        <v>53582</v>
      </c>
      <c r="G70" s="152">
        <v>55350</v>
      </c>
      <c r="H70" s="152">
        <v>57118</v>
      </c>
      <c r="I70" s="152">
        <v>1768</v>
      </c>
      <c r="J70" s="152">
        <v>60252</v>
      </c>
      <c r="K70" s="152">
        <v>63009</v>
      </c>
      <c r="L70" s="152">
        <v>66962</v>
      </c>
      <c r="M70" s="152">
        <v>69718</v>
      </c>
    </row>
    <row r="71" spans="1:13" ht="15.75" x14ac:dyDescent="0.25">
      <c r="A71" s="146">
        <v>13</v>
      </c>
      <c r="B71" s="152">
        <v>49170</v>
      </c>
      <c r="C71" s="152">
        <v>51014</v>
      </c>
      <c r="D71" s="152">
        <v>52858</v>
      </c>
      <c r="E71" s="152">
        <v>54702</v>
      </c>
      <c r="F71" s="152">
        <v>56546</v>
      </c>
      <c r="G71" s="152">
        <v>58390</v>
      </c>
      <c r="H71" s="152">
        <v>60234</v>
      </c>
      <c r="I71" s="152">
        <v>1844</v>
      </c>
      <c r="J71" s="152">
        <v>63499</v>
      </c>
      <c r="K71" s="152">
        <v>66369</v>
      </c>
      <c r="L71" s="152">
        <v>70426</v>
      </c>
      <c r="M71" s="152">
        <v>73294</v>
      </c>
    </row>
    <row r="72" spans="1:13" ht="15.75" x14ac:dyDescent="0.25">
      <c r="A72" s="146">
        <v>14</v>
      </c>
      <c r="B72" s="152">
        <v>51881</v>
      </c>
      <c r="C72" s="152">
        <v>53814</v>
      </c>
      <c r="D72" s="152">
        <v>55747</v>
      </c>
      <c r="E72" s="152">
        <v>57680</v>
      </c>
      <c r="F72" s="152">
        <v>59613</v>
      </c>
      <c r="G72" s="152">
        <v>61546</v>
      </c>
      <c r="H72" s="152">
        <v>63479</v>
      </c>
      <c r="I72" s="152">
        <v>1933</v>
      </c>
      <c r="J72" s="152">
        <v>66898</v>
      </c>
      <c r="K72" s="152">
        <v>69907</v>
      </c>
      <c r="L72" s="152">
        <v>74079</v>
      </c>
      <c r="M72" s="152">
        <v>77087</v>
      </c>
    </row>
    <row r="73" spans="1:13" ht="15.75" x14ac:dyDescent="0.25">
      <c r="A73" s="146">
        <v>15</v>
      </c>
      <c r="B73" s="152">
        <v>54754</v>
      </c>
      <c r="C73" s="152">
        <v>56764</v>
      </c>
      <c r="D73" s="152">
        <v>58774</v>
      </c>
      <c r="E73" s="152">
        <v>60784</v>
      </c>
      <c r="F73" s="152">
        <v>62794</v>
      </c>
      <c r="G73" s="152">
        <v>64804</v>
      </c>
      <c r="H73" s="152">
        <v>66814</v>
      </c>
      <c r="I73" s="152">
        <v>2010</v>
      </c>
      <c r="J73" s="152">
        <v>70376</v>
      </c>
      <c r="K73" s="152">
        <v>73509</v>
      </c>
      <c r="L73" s="152">
        <v>77789</v>
      </c>
      <c r="M73" s="152">
        <v>80923</v>
      </c>
    </row>
    <row r="74" spans="1:13" ht="15.75" x14ac:dyDescent="0.25">
      <c r="A74" s="146">
        <v>16</v>
      </c>
      <c r="B74" s="152">
        <v>57731</v>
      </c>
      <c r="C74" s="152">
        <v>59832</v>
      </c>
      <c r="D74" s="152">
        <v>61933</v>
      </c>
      <c r="E74" s="152">
        <v>64034</v>
      </c>
      <c r="F74" s="152">
        <v>66135</v>
      </c>
      <c r="G74" s="152">
        <v>68236</v>
      </c>
      <c r="H74" s="152">
        <v>70337</v>
      </c>
      <c r="I74" s="152">
        <v>2101</v>
      </c>
      <c r="J74" s="152">
        <v>74059</v>
      </c>
      <c r="K74" s="152">
        <v>77334</v>
      </c>
      <c r="L74" s="152">
        <v>81739</v>
      </c>
      <c r="M74" s="152">
        <v>85013</v>
      </c>
    </row>
    <row r="75" spans="1:13" ht="15.75" x14ac:dyDescent="0.25">
      <c r="A75" s="146">
        <v>17</v>
      </c>
      <c r="B75" s="152">
        <v>60858</v>
      </c>
      <c r="C75" s="152">
        <v>63074</v>
      </c>
      <c r="D75" s="152">
        <v>65290</v>
      </c>
      <c r="E75" s="152">
        <v>67506</v>
      </c>
      <c r="F75" s="152">
        <v>69722</v>
      </c>
      <c r="G75" s="152">
        <v>71938</v>
      </c>
      <c r="H75" s="152">
        <v>74154</v>
      </c>
      <c r="I75" s="152">
        <v>2216</v>
      </c>
      <c r="J75" s="152">
        <v>78070</v>
      </c>
      <c r="K75" s="152">
        <v>81518</v>
      </c>
      <c r="L75" s="152">
        <v>86071</v>
      </c>
      <c r="M75" s="152">
        <v>89517</v>
      </c>
    </row>
    <row r="76" spans="1:13" ht="15.75" x14ac:dyDescent="0.25">
      <c r="A76" s="146">
        <v>18</v>
      </c>
      <c r="B76" s="152">
        <v>64207</v>
      </c>
      <c r="C76" s="152">
        <v>66531</v>
      </c>
      <c r="D76" s="152">
        <v>68855</v>
      </c>
      <c r="E76" s="152">
        <v>71179</v>
      </c>
      <c r="F76" s="152">
        <v>73503</v>
      </c>
      <c r="G76" s="152">
        <v>75827</v>
      </c>
      <c r="H76" s="152">
        <v>78151</v>
      </c>
      <c r="I76" s="152">
        <v>2324</v>
      </c>
      <c r="J76" s="152">
        <v>82269</v>
      </c>
      <c r="K76" s="152">
        <v>85895</v>
      </c>
      <c r="L76" s="152">
        <v>90602</v>
      </c>
      <c r="M76" s="152">
        <v>94225</v>
      </c>
    </row>
    <row r="77" spans="1:13" ht="15.75" x14ac:dyDescent="0.25">
      <c r="A77" s="146">
        <v>19</v>
      </c>
      <c r="B77" s="152">
        <v>67602</v>
      </c>
      <c r="C77" s="152">
        <v>70031</v>
      </c>
      <c r="D77" s="152">
        <v>72460</v>
      </c>
      <c r="E77" s="152">
        <v>74889</v>
      </c>
      <c r="F77" s="152">
        <v>77318</v>
      </c>
      <c r="G77" s="152">
        <v>79747</v>
      </c>
      <c r="H77" s="152">
        <v>82176</v>
      </c>
      <c r="I77" s="152">
        <v>2429</v>
      </c>
      <c r="J77" s="152">
        <v>86475</v>
      </c>
      <c r="K77" s="152">
        <v>90256</v>
      </c>
      <c r="L77" s="152">
        <v>95100</v>
      </c>
      <c r="M77" s="152">
        <v>98884</v>
      </c>
    </row>
    <row r="78" spans="1:13" ht="15.75" x14ac:dyDescent="0.25">
      <c r="A78" s="146">
        <v>20</v>
      </c>
      <c r="B78" s="152">
        <v>70967</v>
      </c>
      <c r="C78" s="152">
        <v>73506</v>
      </c>
      <c r="D78" s="152">
        <v>76045</v>
      </c>
      <c r="E78" s="152">
        <v>78584</v>
      </c>
      <c r="F78" s="152">
        <v>81123</v>
      </c>
      <c r="G78" s="152">
        <v>83662</v>
      </c>
      <c r="H78" s="152">
        <v>86201</v>
      </c>
      <c r="I78" s="152">
        <v>2539</v>
      </c>
      <c r="J78" s="152">
        <v>90698</v>
      </c>
      <c r="K78" s="152">
        <v>94658</v>
      </c>
      <c r="L78" s="152">
        <v>99655</v>
      </c>
      <c r="M78" s="152">
        <v>103613</v>
      </c>
    </row>
    <row r="79" spans="1:13" ht="15.75" x14ac:dyDescent="0.25">
      <c r="A79" s="146">
        <v>21</v>
      </c>
      <c r="B79" s="152">
        <v>74675</v>
      </c>
      <c r="C79" s="152">
        <v>77320</v>
      </c>
      <c r="D79" s="152">
        <v>79965</v>
      </c>
      <c r="E79" s="152">
        <v>82610</v>
      </c>
      <c r="F79" s="152">
        <v>85255</v>
      </c>
      <c r="G79" s="152">
        <v>87900</v>
      </c>
      <c r="H79" s="152">
        <v>90545</v>
      </c>
      <c r="I79" s="152">
        <v>2645</v>
      </c>
      <c r="J79" s="152">
        <v>95233</v>
      </c>
      <c r="K79" s="152">
        <v>99361</v>
      </c>
      <c r="L79" s="152">
        <v>104502</v>
      </c>
      <c r="M79" s="152">
        <v>108629</v>
      </c>
    </row>
    <row r="80" spans="1:13" ht="15.75" x14ac:dyDescent="0.25">
      <c r="A80" s="146">
        <v>22</v>
      </c>
      <c r="B80" s="152">
        <v>78559</v>
      </c>
      <c r="C80" s="152">
        <v>81361</v>
      </c>
      <c r="D80" s="152">
        <v>84163</v>
      </c>
      <c r="E80" s="152">
        <v>86965</v>
      </c>
      <c r="F80" s="152">
        <v>89767</v>
      </c>
      <c r="G80" s="152">
        <v>92569</v>
      </c>
      <c r="H80" s="152">
        <v>95371</v>
      </c>
      <c r="I80" s="152">
        <v>2802</v>
      </c>
      <c r="J80" s="152">
        <v>100330</v>
      </c>
      <c r="K80" s="152">
        <v>104692</v>
      </c>
      <c r="L80" s="152">
        <v>110041</v>
      </c>
      <c r="M80" s="152">
        <v>114404</v>
      </c>
    </row>
    <row r="81" spans="1:13" ht="15.75" x14ac:dyDescent="0.25">
      <c r="A81" s="146">
        <v>23</v>
      </c>
      <c r="B81" s="152">
        <v>82702</v>
      </c>
      <c r="C81" s="152">
        <v>85581</v>
      </c>
      <c r="D81" s="152">
        <v>88460</v>
      </c>
      <c r="E81" s="152">
        <v>91339</v>
      </c>
      <c r="F81" s="152">
        <v>94218</v>
      </c>
      <c r="G81" s="152">
        <v>97097</v>
      </c>
      <c r="H81" s="152">
        <v>99976</v>
      </c>
      <c r="I81" s="152">
        <v>2879</v>
      </c>
      <c r="J81" s="152">
        <v>105085</v>
      </c>
      <c r="K81" s="152">
        <v>109581</v>
      </c>
      <c r="L81" s="152">
        <v>115042</v>
      </c>
      <c r="M81" s="152">
        <v>119537</v>
      </c>
    </row>
    <row r="82" spans="1:13" ht="15.75" x14ac:dyDescent="0.25">
      <c r="A82" s="146">
        <v>24</v>
      </c>
      <c r="B82" s="152">
        <v>87064</v>
      </c>
      <c r="C82" s="152">
        <v>90051</v>
      </c>
      <c r="D82" s="152">
        <v>93038</v>
      </c>
      <c r="E82" s="152">
        <v>96025</v>
      </c>
      <c r="F82" s="152">
        <v>99012</v>
      </c>
      <c r="G82" s="152">
        <v>101999</v>
      </c>
      <c r="H82" s="152">
        <v>104986</v>
      </c>
      <c r="I82" s="152">
        <v>2987</v>
      </c>
      <c r="J82" s="152">
        <v>110280</v>
      </c>
      <c r="K82" s="152">
        <v>114939</v>
      </c>
      <c r="L82" s="152">
        <v>120547</v>
      </c>
      <c r="M82" s="152">
        <v>125206</v>
      </c>
    </row>
    <row r="83" spans="1:13" ht="15.75" x14ac:dyDescent="0.25">
      <c r="A83" s="146">
        <v>25</v>
      </c>
      <c r="B83" s="152">
        <v>91806</v>
      </c>
      <c r="C83" s="152">
        <v>94924</v>
      </c>
      <c r="D83" s="152">
        <v>98042</v>
      </c>
      <c r="E83" s="152">
        <v>101160</v>
      </c>
      <c r="F83" s="152">
        <v>104278</v>
      </c>
      <c r="G83" s="152">
        <v>107396</v>
      </c>
      <c r="H83" s="152">
        <v>110514</v>
      </c>
      <c r="I83" s="152">
        <v>3118</v>
      </c>
      <c r="J83" s="152">
        <v>116034</v>
      </c>
      <c r="K83" s="152">
        <v>120897</v>
      </c>
      <c r="L83" s="152">
        <v>126673</v>
      </c>
      <c r="M83" s="152">
        <v>131532</v>
      </c>
    </row>
    <row r="84" spans="1:13" ht="15.75" x14ac:dyDescent="0.25">
      <c r="A84" s="146"/>
      <c r="B84" s="152"/>
      <c r="E84" s="152"/>
      <c r="F84" s="152"/>
      <c r="G84" s="152"/>
      <c r="H84" s="152"/>
    </row>
    <row r="85" spans="1:13" ht="15.75" x14ac:dyDescent="0.25">
      <c r="A85" s="146"/>
      <c r="B85" s="152"/>
      <c r="E85" s="152"/>
      <c r="F85" s="152"/>
      <c r="G85" s="152"/>
      <c r="H85" s="152"/>
      <c r="I85" s="152"/>
      <c r="J85" s="152"/>
      <c r="K85" s="152"/>
      <c r="L85" s="152"/>
      <c r="M85" s="152"/>
    </row>
    <row r="86" spans="1:13" ht="15" x14ac:dyDescent="0.2">
      <c r="A86" s="154" t="s">
        <v>107</v>
      </c>
      <c r="C86" s="152"/>
      <c r="D86" s="152"/>
    </row>
    <row r="87" spans="1:13" ht="48" thickBot="1" x14ac:dyDescent="0.3">
      <c r="A87" s="146" t="s">
        <v>49</v>
      </c>
      <c r="B87" s="147" t="s">
        <v>89</v>
      </c>
      <c r="C87" s="147" t="s">
        <v>52</v>
      </c>
      <c r="D87" s="147" t="s">
        <v>53</v>
      </c>
      <c r="E87" s="147" t="s">
        <v>54</v>
      </c>
      <c r="F87" s="147" t="s">
        <v>55</v>
      </c>
      <c r="G87" s="147" t="s">
        <v>56</v>
      </c>
      <c r="H87" s="147" t="s">
        <v>90</v>
      </c>
      <c r="I87" s="147" t="s">
        <v>99</v>
      </c>
      <c r="J87" s="148" t="s">
        <v>100</v>
      </c>
      <c r="K87" s="148" t="s">
        <v>101</v>
      </c>
      <c r="L87" s="148" t="s">
        <v>102</v>
      </c>
      <c r="M87" s="148" t="s">
        <v>103</v>
      </c>
    </row>
    <row r="88" spans="1:13" ht="15.75" x14ac:dyDescent="0.25">
      <c r="A88" s="146">
        <v>1</v>
      </c>
      <c r="B88" s="152">
        <v>28067</v>
      </c>
      <c r="C88" s="152">
        <v>29160</v>
      </c>
      <c r="D88" s="152">
        <v>30253</v>
      </c>
      <c r="E88" s="152">
        <v>31346</v>
      </c>
      <c r="F88" s="152">
        <v>32439</v>
      </c>
      <c r="G88" s="152">
        <v>33532</v>
      </c>
      <c r="H88" s="152">
        <v>34625</v>
      </c>
      <c r="I88" s="152">
        <v>1093</v>
      </c>
      <c r="J88" s="152">
        <v>36554</v>
      </c>
      <c r="K88" s="152">
        <v>38251</v>
      </c>
      <c r="L88" s="152">
        <v>41315</v>
      </c>
      <c r="M88" s="152">
        <v>43012</v>
      </c>
    </row>
    <row r="89" spans="1:13" ht="15.75" x14ac:dyDescent="0.25">
      <c r="A89" s="146">
        <v>2</v>
      </c>
      <c r="B89" s="152">
        <v>29017</v>
      </c>
      <c r="C89" s="152">
        <v>30168</v>
      </c>
      <c r="D89" s="152">
        <v>31319</v>
      </c>
      <c r="E89" s="152">
        <v>32470</v>
      </c>
      <c r="F89" s="152">
        <v>33621</v>
      </c>
      <c r="G89" s="152">
        <v>34772</v>
      </c>
      <c r="H89" s="152">
        <v>35923</v>
      </c>
      <c r="I89" s="152">
        <v>1151</v>
      </c>
      <c r="J89" s="152">
        <v>37962</v>
      </c>
      <c r="K89" s="152">
        <v>39758</v>
      </c>
      <c r="L89" s="152">
        <v>42909</v>
      </c>
      <c r="M89" s="152">
        <v>44703</v>
      </c>
    </row>
    <row r="90" spans="1:13" ht="15.75" x14ac:dyDescent="0.25">
      <c r="A90" s="146">
        <v>3</v>
      </c>
      <c r="B90" s="152">
        <v>30344</v>
      </c>
      <c r="C90" s="152">
        <v>31545</v>
      </c>
      <c r="D90" s="152">
        <v>32746</v>
      </c>
      <c r="E90" s="152">
        <v>33947</v>
      </c>
      <c r="F90" s="152">
        <v>35148</v>
      </c>
      <c r="G90" s="152">
        <v>36349</v>
      </c>
      <c r="H90" s="152">
        <v>37550</v>
      </c>
      <c r="I90" s="152">
        <v>1201</v>
      </c>
      <c r="J90" s="152">
        <v>39678</v>
      </c>
      <c r="K90" s="152">
        <v>41549</v>
      </c>
      <c r="L90" s="152">
        <v>44763</v>
      </c>
      <c r="M90" s="152">
        <v>46636</v>
      </c>
    </row>
    <row r="91" spans="1:13" ht="15.75" x14ac:dyDescent="0.25">
      <c r="A91" s="146">
        <v>4</v>
      </c>
      <c r="B91" s="152">
        <v>31616</v>
      </c>
      <c r="C91" s="152">
        <v>32883</v>
      </c>
      <c r="D91" s="152">
        <v>34150</v>
      </c>
      <c r="E91" s="152">
        <v>35417</v>
      </c>
      <c r="F91" s="152">
        <v>36684</v>
      </c>
      <c r="G91" s="152">
        <v>37951</v>
      </c>
      <c r="H91" s="152">
        <v>39218</v>
      </c>
      <c r="I91" s="152">
        <v>1267</v>
      </c>
      <c r="J91" s="152">
        <v>41606</v>
      </c>
      <c r="K91" s="152">
        <v>43426</v>
      </c>
      <c r="L91" s="152">
        <v>46723</v>
      </c>
      <c r="M91" s="152">
        <v>48542</v>
      </c>
    </row>
    <row r="92" spans="1:13" ht="15.75" x14ac:dyDescent="0.25">
      <c r="A92" s="146">
        <v>5</v>
      </c>
      <c r="B92" s="152">
        <v>33017</v>
      </c>
      <c r="C92" s="152">
        <v>34346</v>
      </c>
      <c r="D92" s="152">
        <v>35675</v>
      </c>
      <c r="E92" s="152">
        <v>37004</v>
      </c>
      <c r="F92" s="152">
        <v>38333</v>
      </c>
      <c r="G92" s="152">
        <v>39662</v>
      </c>
      <c r="H92" s="152">
        <v>40991</v>
      </c>
      <c r="I92" s="152">
        <v>1329</v>
      </c>
      <c r="J92" s="152">
        <v>43345</v>
      </c>
      <c r="K92" s="152">
        <v>45416</v>
      </c>
      <c r="L92" s="152">
        <v>48804</v>
      </c>
      <c r="M92" s="152">
        <v>50877</v>
      </c>
    </row>
    <row r="93" spans="1:13" ht="15.75" x14ac:dyDescent="0.25">
      <c r="A93" s="146">
        <v>6</v>
      </c>
      <c r="B93" s="152">
        <v>34639</v>
      </c>
      <c r="C93" s="152">
        <v>36040</v>
      </c>
      <c r="D93" s="152">
        <v>37441</v>
      </c>
      <c r="E93" s="152">
        <v>38842</v>
      </c>
      <c r="F93" s="152">
        <v>40243</v>
      </c>
      <c r="G93" s="152">
        <v>41644</v>
      </c>
      <c r="H93" s="152">
        <v>43045</v>
      </c>
      <c r="I93" s="152">
        <v>1401</v>
      </c>
      <c r="J93" s="152">
        <v>45526</v>
      </c>
      <c r="K93" s="152">
        <v>47707</v>
      </c>
      <c r="L93" s="152">
        <v>51195</v>
      </c>
      <c r="M93" s="152">
        <v>53376</v>
      </c>
    </row>
    <row r="94" spans="1:13" ht="15.75" x14ac:dyDescent="0.25">
      <c r="A94" s="146">
        <v>7</v>
      </c>
      <c r="B94" s="152">
        <v>36486</v>
      </c>
      <c r="C94" s="152">
        <v>37941</v>
      </c>
      <c r="D94" s="152">
        <v>39396</v>
      </c>
      <c r="E94" s="152">
        <v>40851</v>
      </c>
      <c r="F94" s="152">
        <v>42306</v>
      </c>
      <c r="G94" s="152">
        <v>43761</v>
      </c>
      <c r="H94" s="152">
        <v>45216</v>
      </c>
      <c r="I94" s="152">
        <v>1455</v>
      </c>
      <c r="J94" s="152">
        <v>47796</v>
      </c>
      <c r="K94" s="152">
        <v>50063</v>
      </c>
      <c r="L94" s="152">
        <v>53621</v>
      </c>
      <c r="M94" s="152">
        <v>55887</v>
      </c>
    </row>
    <row r="95" spans="1:13" ht="15.75" x14ac:dyDescent="0.25">
      <c r="A95" s="146">
        <v>8</v>
      </c>
      <c r="B95" s="152">
        <v>38429</v>
      </c>
      <c r="C95" s="152">
        <v>39941</v>
      </c>
      <c r="D95" s="152">
        <v>41453</v>
      </c>
      <c r="E95" s="152">
        <v>42965</v>
      </c>
      <c r="F95" s="152">
        <v>44477</v>
      </c>
      <c r="G95" s="152">
        <v>45989</v>
      </c>
      <c r="H95" s="152">
        <v>47501</v>
      </c>
      <c r="I95" s="152">
        <v>1512</v>
      </c>
      <c r="J95" s="152">
        <v>50184</v>
      </c>
      <c r="K95" s="152">
        <v>52537</v>
      </c>
      <c r="L95" s="152">
        <v>56173</v>
      </c>
      <c r="M95" s="152">
        <v>58532</v>
      </c>
    </row>
    <row r="96" spans="1:13" ht="15.75" x14ac:dyDescent="0.25">
      <c r="A96" s="146">
        <v>9</v>
      </c>
      <c r="B96" s="152">
        <v>40463</v>
      </c>
      <c r="C96" s="152">
        <v>42041</v>
      </c>
      <c r="D96" s="152">
        <v>43619</v>
      </c>
      <c r="E96" s="152">
        <v>45197</v>
      </c>
      <c r="F96" s="152">
        <v>46775</v>
      </c>
      <c r="G96" s="152">
        <v>48353</v>
      </c>
      <c r="H96" s="152">
        <v>49931</v>
      </c>
      <c r="I96" s="152">
        <v>1578</v>
      </c>
      <c r="J96" s="152">
        <v>52734</v>
      </c>
      <c r="K96" s="152">
        <v>55193</v>
      </c>
      <c r="L96" s="152">
        <v>58926</v>
      </c>
      <c r="M96" s="152">
        <v>61391</v>
      </c>
    </row>
    <row r="97" spans="1:13" ht="15.75" x14ac:dyDescent="0.25">
      <c r="A97" s="146">
        <v>10</v>
      </c>
      <c r="B97" s="152">
        <v>42648</v>
      </c>
      <c r="C97" s="152">
        <v>44308</v>
      </c>
      <c r="D97" s="152">
        <v>45968</v>
      </c>
      <c r="E97" s="152">
        <v>47628</v>
      </c>
      <c r="F97" s="152">
        <v>49288</v>
      </c>
      <c r="G97" s="152">
        <v>50948</v>
      </c>
      <c r="H97" s="152">
        <v>52608</v>
      </c>
      <c r="I97" s="152">
        <v>1660</v>
      </c>
      <c r="J97" s="152">
        <v>55541</v>
      </c>
      <c r="K97" s="152">
        <v>58123</v>
      </c>
      <c r="L97" s="152">
        <v>61953</v>
      </c>
      <c r="M97" s="152">
        <v>64536</v>
      </c>
    </row>
    <row r="98" spans="1:13" ht="15.75" x14ac:dyDescent="0.25">
      <c r="A98" s="146">
        <v>11</v>
      </c>
      <c r="B98" s="152">
        <v>45048</v>
      </c>
      <c r="C98" s="152">
        <v>46775</v>
      </c>
      <c r="D98" s="152">
        <v>48502</v>
      </c>
      <c r="E98" s="152">
        <v>50229</v>
      </c>
      <c r="F98" s="152">
        <v>51956</v>
      </c>
      <c r="G98" s="152">
        <v>53683</v>
      </c>
      <c r="H98" s="152">
        <v>55410</v>
      </c>
      <c r="I98" s="152">
        <v>1727</v>
      </c>
      <c r="J98" s="152">
        <v>58463</v>
      </c>
      <c r="K98" s="152">
        <v>61153</v>
      </c>
      <c r="L98" s="152">
        <v>65079</v>
      </c>
      <c r="M98" s="152">
        <v>67768</v>
      </c>
    </row>
    <row r="99" spans="1:13" ht="15.75" x14ac:dyDescent="0.25">
      <c r="A99" s="146">
        <v>12</v>
      </c>
      <c r="B99" s="152">
        <v>47440</v>
      </c>
      <c r="C99" s="152">
        <v>49243</v>
      </c>
      <c r="D99" s="152">
        <v>51046</v>
      </c>
      <c r="E99" s="152">
        <v>52849</v>
      </c>
      <c r="F99" s="152">
        <v>54652</v>
      </c>
      <c r="G99" s="152">
        <v>56455</v>
      </c>
      <c r="H99" s="152">
        <v>58258</v>
      </c>
      <c r="I99" s="152">
        <v>1803</v>
      </c>
      <c r="J99" s="152">
        <v>61455</v>
      </c>
      <c r="K99" s="152">
        <v>64267</v>
      </c>
      <c r="L99" s="152">
        <v>68299</v>
      </c>
      <c r="M99" s="152">
        <v>71110</v>
      </c>
    </row>
    <row r="100" spans="1:13" ht="15.75" x14ac:dyDescent="0.25">
      <c r="A100" s="146">
        <v>13</v>
      </c>
      <c r="B100" s="152">
        <v>50153</v>
      </c>
      <c r="C100" s="152">
        <v>52034</v>
      </c>
      <c r="D100" s="152">
        <v>53915</v>
      </c>
      <c r="E100" s="152">
        <v>55796</v>
      </c>
      <c r="F100" s="152">
        <v>57677</v>
      </c>
      <c r="G100" s="152">
        <v>59558</v>
      </c>
      <c r="H100" s="152">
        <v>61439</v>
      </c>
      <c r="I100" s="152">
        <v>1881</v>
      </c>
      <c r="J100" s="152">
        <v>64769</v>
      </c>
      <c r="K100" s="152">
        <v>67697</v>
      </c>
      <c r="L100" s="152">
        <v>71835</v>
      </c>
      <c r="M100" s="152">
        <v>74760</v>
      </c>
    </row>
    <row r="101" spans="1:13" ht="15.75" x14ac:dyDescent="0.25">
      <c r="A101" s="146">
        <v>14</v>
      </c>
      <c r="B101" s="152">
        <v>52919</v>
      </c>
      <c r="C101" s="152">
        <v>54891</v>
      </c>
      <c r="D101" s="152">
        <v>56863</v>
      </c>
      <c r="E101" s="152">
        <v>58835</v>
      </c>
      <c r="F101" s="152">
        <v>60807</v>
      </c>
      <c r="G101" s="152">
        <v>62779</v>
      </c>
      <c r="H101" s="152">
        <v>64751</v>
      </c>
      <c r="I101" s="152">
        <v>1972</v>
      </c>
      <c r="J101" s="152">
        <v>68238</v>
      </c>
      <c r="K101" s="152">
        <v>71308</v>
      </c>
      <c r="L101" s="152">
        <v>75563</v>
      </c>
      <c r="M101" s="152">
        <v>78631</v>
      </c>
    </row>
    <row r="102" spans="1:13" ht="15.75" x14ac:dyDescent="0.25">
      <c r="A102" s="146">
        <v>15</v>
      </c>
      <c r="B102" s="152">
        <v>55849</v>
      </c>
      <c r="C102" s="152">
        <v>57899</v>
      </c>
      <c r="D102" s="152">
        <v>59949</v>
      </c>
      <c r="E102" s="152">
        <v>61999</v>
      </c>
      <c r="F102" s="152">
        <v>64049</v>
      </c>
      <c r="G102" s="152">
        <v>66099</v>
      </c>
      <c r="H102" s="152">
        <v>68149</v>
      </c>
      <c r="I102" s="152">
        <v>2050</v>
      </c>
      <c r="J102" s="152">
        <v>71782</v>
      </c>
      <c r="K102" s="152">
        <v>74978</v>
      </c>
      <c r="L102" s="152">
        <v>79344</v>
      </c>
      <c r="M102" s="152">
        <v>82540</v>
      </c>
    </row>
    <row r="103" spans="1:13" ht="15.75" x14ac:dyDescent="0.25">
      <c r="A103" s="146">
        <v>16</v>
      </c>
      <c r="B103" s="152">
        <v>58886</v>
      </c>
      <c r="C103" s="152">
        <v>61029</v>
      </c>
      <c r="D103" s="152">
        <v>63172</v>
      </c>
      <c r="E103" s="152">
        <v>65315</v>
      </c>
      <c r="F103" s="152">
        <v>67458</v>
      </c>
      <c r="G103" s="152">
        <v>69601</v>
      </c>
      <c r="H103" s="152">
        <v>71744</v>
      </c>
      <c r="I103" s="152">
        <v>2143</v>
      </c>
      <c r="J103" s="152">
        <v>75540</v>
      </c>
      <c r="K103" s="152">
        <v>78881</v>
      </c>
      <c r="L103" s="152">
        <v>83374</v>
      </c>
      <c r="M103" s="152">
        <v>86714</v>
      </c>
    </row>
    <row r="104" spans="1:13" ht="15.75" x14ac:dyDescent="0.25">
      <c r="A104" s="146">
        <v>17</v>
      </c>
      <c r="B104" s="152">
        <v>62075</v>
      </c>
      <c r="C104" s="152">
        <v>64335</v>
      </c>
      <c r="D104" s="152">
        <v>66595</v>
      </c>
      <c r="E104" s="152">
        <v>68855</v>
      </c>
      <c r="F104" s="152">
        <v>71115</v>
      </c>
      <c r="G104" s="152">
        <v>73375</v>
      </c>
      <c r="H104" s="152">
        <v>75635</v>
      </c>
      <c r="I104" s="152">
        <v>2260</v>
      </c>
      <c r="J104" s="152">
        <v>79629</v>
      </c>
      <c r="K104" s="152">
        <v>83146</v>
      </c>
      <c r="L104" s="152">
        <v>87790</v>
      </c>
      <c r="M104" s="152">
        <v>91305</v>
      </c>
    </row>
    <row r="105" spans="1:13" ht="15.75" x14ac:dyDescent="0.25">
      <c r="A105" s="146">
        <v>18</v>
      </c>
      <c r="B105" s="152">
        <v>65491</v>
      </c>
      <c r="C105" s="152">
        <v>67862</v>
      </c>
      <c r="D105" s="152">
        <v>70233</v>
      </c>
      <c r="E105" s="152">
        <v>72604</v>
      </c>
      <c r="F105" s="152">
        <v>74975</v>
      </c>
      <c r="G105" s="152">
        <v>77346</v>
      </c>
      <c r="H105" s="152">
        <v>79717</v>
      </c>
      <c r="I105" s="152">
        <v>2371</v>
      </c>
      <c r="J105" s="152">
        <v>83917</v>
      </c>
      <c r="K105" s="152">
        <v>87616</v>
      </c>
      <c r="L105" s="152">
        <v>92417</v>
      </c>
      <c r="M105" s="152">
        <v>96112</v>
      </c>
    </row>
    <row r="106" spans="1:13" ht="15.75" x14ac:dyDescent="0.25">
      <c r="A106" s="146">
        <v>19</v>
      </c>
      <c r="B106" s="152">
        <v>68954</v>
      </c>
      <c r="C106" s="152">
        <v>71432</v>
      </c>
      <c r="D106" s="152">
        <v>73910</v>
      </c>
      <c r="E106" s="152">
        <v>76388</v>
      </c>
      <c r="F106" s="152">
        <v>78866</v>
      </c>
      <c r="G106" s="152">
        <v>81344</v>
      </c>
      <c r="H106" s="152">
        <v>83822</v>
      </c>
      <c r="I106" s="152">
        <v>2478</v>
      </c>
      <c r="J106" s="152">
        <v>88207</v>
      </c>
      <c r="K106" s="152">
        <v>92064</v>
      </c>
      <c r="L106" s="152">
        <v>97004</v>
      </c>
      <c r="M106" s="152">
        <v>100864</v>
      </c>
    </row>
    <row r="107" spans="1:13" ht="15.75" x14ac:dyDescent="0.25">
      <c r="A107" s="146">
        <v>20</v>
      </c>
      <c r="B107" s="152">
        <v>72386</v>
      </c>
      <c r="C107" s="152">
        <v>74976</v>
      </c>
      <c r="D107" s="152">
        <v>77566</v>
      </c>
      <c r="E107" s="152">
        <v>80156</v>
      </c>
      <c r="F107" s="152">
        <v>82746</v>
      </c>
      <c r="G107" s="152">
        <v>85336</v>
      </c>
      <c r="H107" s="152">
        <v>87926</v>
      </c>
      <c r="I107" s="152">
        <v>2590</v>
      </c>
      <c r="J107" s="152">
        <v>92513</v>
      </c>
      <c r="K107" s="152">
        <v>96552</v>
      </c>
      <c r="L107" s="152">
        <v>101649</v>
      </c>
      <c r="M107" s="152">
        <v>105686</v>
      </c>
    </row>
    <row r="108" spans="1:13" ht="15.75" x14ac:dyDescent="0.25">
      <c r="A108" s="146">
        <v>21</v>
      </c>
      <c r="B108" s="152">
        <v>76169</v>
      </c>
      <c r="C108" s="152">
        <v>78867</v>
      </c>
      <c r="D108" s="152">
        <v>81565</v>
      </c>
      <c r="E108" s="152">
        <v>84263</v>
      </c>
      <c r="F108" s="152">
        <v>86961</v>
      </c>
      <c r="G108" s="152">
        <v>89659</v>
      </c>
      <c r="H108" s="152">
        <v>92357</v>
      </c>
      <c r="I108" s="152">
        <v>2698</v>
      </c>
      <c r="J108" s="152">
        <v>97139</v>
      </c>
      <c r="K108" s="152">
        <v>101349</v>
      </c>
      <c r="L108" s="152">
        <v>106593</v>
      </c>
      <c r="M108" s="152">
        <v>110803</v>
      </c>
    </row>
    <row r="109" spans="1:13" ht="15.75" x14ac:dyDescent="0.25">
      <c r="A109" s="146">
        <v>22</v>
      </c>
      <c r="B109" s="152">
        <v>80130</v>
      </c>
      <c r="C109" s="152">
        <v>82988</v>
      </c>
      <c r="D109" s="152">
        <v>85846</v>
      </c>
      <c r="E109" s="152">
        <v>88704</v>
      </c>
      <c r="F109" s="152">
        <v>91562</v>
      </c>
      <c r="G109" s="152">
        <v>94420</v>
      </c>
      <c r="H109" s="152">
        <v>97278</v>
      </c>
      <c r="I109" s="152">
        <v>2858</v>
      </c>
      <c r="J109" s="152">
        <v>102336</v>
      </c>
      <c r="K109" s="152">
        <v>106785</v>
      </c>
      <c r="L109" s="152">
        <v>112241</v>
      </c>
      <c r="M109" s="152">
        <v>116692</v>
      </c>
    </row>
    <row r="110" spans="1:13" ht="15.75" x14ac:dyDescent="0.25">
      <c r="A110" s="146">
        <v>23</v>
      </c>
      <c r="B110" s="152">
        <v>84356</v>
      </c>
      <c r="C110" s="152">
        <v>87293</v>
      </c>
      <c r="D110" s="152">
        <v>90230</v>
      </c>
      <c r="E110" s="152">
        <v>93167</v>
      </c>
      <c r="F110" s="152">
        <v>96104</v>
      </c>
      <c r="G110" s="152">
        <v>99041</v>
      </c>
      <c r="H110" s="152">
        <v>101978</v>
      </c>
      <c r="I110" s="152">
        <v>2937</v>
      </c>
      <c r="J110" s="152">
        <v>107189</v>
      </c>
      <c r="K110" s="152">
        <v>111775</v>
      </c>
      <c r="L110" s="152">
        <v>117345</v>
      </c>
      <c r="M110" s="152">
        <v>121930</v>
      </c>
    </row>
    <row r="111" spans="1:13" ht="15.75" x14ac:dyDescent="0.25">
      <c r="A111" s="146">
        <v>24</v>
      </c>
      <c r="B111" s="152">
        <v>88805</v>
      </c>
      <c r="C111" s="152">
        <v>91852</v>
      </c>
      <c r="D111" s="152">
        <v>94899</v>
      </c>
      <c r="E111" s="152">
        <v>97946</v>
      </c>
      <c r="F111" s="152">
        <v>100993</v>
      </c>
      <c r="G111" s="152">
        <v>104040</v>
      </c>
      <c r="H111" s="152">
        <v>107087</v>
      </c>
      <c r="I111" s="152">
        <v>3047</v>
      </c>
      <c r="J111" s="152">
        <v>112487</v>
      </c>
      <c r="K111" s="152">
        <v>117239</v>
      </c>
      <c r="L111" s="152">
        <v>122959</v>
      </c>
      <c r="M111" s="152">
        <v>127711</v>
      </c>
    </row>
    <row r="112" spans="1:13" ht="15.75" x14ac:dyDescent="0.25">
      <c r="A112" s="146">
        <v>25</v>
      </c>
      <c r="B112" s="152">
        <v>93642</v>
      </c>
      <c r="C112" s="152">
        <v>96822</v>
      </c>
      <c r="D112" s="152">
        <v>100002</v>
      </c>
      <c r="E112" s="152">
        <v>103182</v>
      </c>
      <c r="F112" s="152">
        <v>106362</v>
      </c>
      <c r="G112" s="152">
        <v>109542</v>
      </c>
      <c r="H112" s="152">
        <v>112722</v>
      </c>
      <c r="I112" s="152">
        <v>3180</v>
      </c>
      <c r="J112" s="152">
        <v>118352</v>
      </c>
      <c r="K112" s="152">
        <v>123313</v>
      </c>
      <c r="L112" s="152">
        <v>129204</v>
      </c>
      <c r="M112" s="152">
        <v>134160</v>
      </c>
    </row>
  </sheetData>
  <pageMargins left="0.7" right="0.7" top="0.75" bottom="0.75" header="0.3" footer="0.3"/>
  <pageSetup scale="6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287"/>
  <sheetViews>
    <sheetView topLeftCell="A195" zoomScaleNormal="100" workbookViewId="0">
      <selection activeCell="C276" sqref="C276"/>
    </sheetView>
  </sheetViews>
  <sheetFormatPr defaultColWidth="9.140625" defaultRowHeight="15" x14ac:dyDescent="0.25"/>
  <cols>
    <col min="1" max="1" width="8.5703125" style="75" customWidth="1"/>
    <col min="2" max="2" width="8" style="75" customWidth="1"/>
    <col min="3" max="3" width="8" style="75" bestFit="1" customWidth="1"/>
    <col min="4" max="8" width="8.42578125" style="75" bestFit="1" customWidth="1"/>
    <col min="9" max="13" width="7" style="75" bestFit="1" customWidth="1"/>
    <col min="14" max="16384" width="9.140625" style="74"/>
  </cols>
  <sheetData>
    <row r="1" spans="1:16" ht="15" customHeight="1" x14ac:dyDescent="0.25">
      <c r="A1" s="156"/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83"/>
      <c r="O1" s="83"/>
      <c r="P1" s="83"/>
    </row>
    <row r="2" spans="1:16" x14ac:dyDescent="0.25">
      <c r="A2" s="158" t="s">
        <v>63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</row>
    <row r="3" spans="1:16" s="82" customFormat="1" x14ac:dyDescent="0.25">
      <c r="A3" s="158" t="s">
        <v>62</v>
      </c>
      <c r="B3" s="158"/>
      <c r="C3" s="158"/>
      <c r="D3" s="158"/>
      <c r="E3" s="158"/>
      <c r="F3" s="162"/>
      <c r="G3" s="158"/>
      <c r="H3" s="158"/>
      <c r="I3" s="158"/>
      <c r="J3" s="158"/>
      <c r="K3" s="158"/>
      <c r="L3" s="158"/>
      <c r="M3" s="158"/>
    </row>
    <row r="4" spans="1:16" s="82" customFormat="1" x14ac:dyDescent="0.25">
      <c r="A4" s="158" t="s">
        <v>75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</row>
    <row r="5" spans="1:16" s="82" customFormat="1" x14ac:dyDescent="0.25">
      <c r="A5" s="158" t="s">
        <v>74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</row>
    <row r="6" spans="1:16" s="82" customFormat="1" ht="15" customHeight="1" x14ac:dyDescent="0.25">
      <c r="A6" s="168">
        <v>2.2499999999999999E-2</v>
      </c>
      <c r="B6" s="169"/>
      <c r="C6" s="169"/>
      <c r="D6" s="169"/>
      <c r="E6" s="169"/>
      <c r="F6" s="169"/>
      <c r="G6" s="169"/>
      <c r="H6" s="169"/>
      <c r="I6" s="169"/>
      <c r="J6" s="169"/>
      <c r="K6" s="169"/>
      <c r="L6" s="169"/>
    </row>
    <row r="7" spans="1:16" s="82" customFormat="1" x14ac:dyDescent="0.25">
      <c r="A7" s="163"/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78" t="s">
        <v>39</v>
      </c>
    </row>
    <row r="8" spans="1:16" s="82" customFormat="1" x14ac:dyDescent="0.25">
      <c r="A8" s="163"/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78" t="s">
        <v>40</v>
      </c>
    </row>
    <row r="9" spans="1:16" s="82" customFormat="1" x14ac:dyDescent="0.25">
      <c r="A9" s="158"/>
      <c r="B9" s="158"/>
      <c r="C9" s="158"/>
      <c r="D9" s="78" t="s">
        <v>41</v>
      </c>
      <c r="E9" s="78" t="s">
        <v>41</v>
      </c>
      <c r="F9" s="78" t="s">
        <v>41</v>
      </c>
      <c r="G9" s="78" t="s">
        <v>41</v>
      </c>
      <c r="H9" s="78" t="s">
        <v>41</v>
      </c>
      <c r="I9" s="78"/>
      <c r="J9" s="78" t="s">
        <v>42</v>
      </c>
      <c r="K9" s="78" t="s">
        <v>43</v>
      </c>
      <c r="L9" s="78" t="s">
        <v>44</v>
      </c>
      <c r="M9" s="78" t="s">
        <v>45</v>
      </c>
    </row>
    <row r="10" spans="1:16" s="82" customFormat="1" x14ac:dyDescent="0.25">
      <c r="A10" s="78"/>
      <c r="B10" s="78" t="s">
        <v>41</v>
      </c>
      <c r="C10" s="78" t="s">
        <v>46</v>
      </c>
      <c r="D10" s="78" t="s">
        <v>47</v>
      </c>
      <c r="E10" s="78" t="s">
        <v>47</v>
      </c>
      <c r="F10" s="78" t="s">
        <v>47</v>
      </c>
      <c r="G10" s="78" t="s">
        <v>47</v>
      </c>
      <c r="H10" s="78" t="s">
        <v>47</v>
      </c>
      <c r="I10" s="78" t="s">
        <v>48</v>
      </c>
      <c r="J10" s="78" t="s">
        <v>39</v>
      </c>
      <c r="K10" s="78" t="s">
        <v>39</v>
      </c>
      <c r="L10" s="78" t="s">
        <v>39</v>
      </c>
      <c r="M10" s="78" t="s">
        <v>39</v>
      </c>
    </row>
    <row r="11" spans="1:16" s="82" customFormat="1" x14ac:dyDescent="0.25">
      <c r="A11" s="78" t="s">
        <v>49</v>
      </c>
      <c r="B11" s="78" t="s">
        <v>50</v>
      </c>
      <c r="C11" s="78" t="s">
        <v>51</v>
      </c>
      <c r="D11" s="78" t="s">
        <v>52</v>
      </c>
      <c r="E11" s="78" t="s">
        <v>53</v>
      </c>
      <c r="F11" s="78" t="s">
        <v>54</v>
      </c>
      <c r="G11" s="78" t="s">
        <v>55</v>
      </c>
      <c r="H11" s="78" t="s">
        <v>56</v>
      </c>
      <c r="I11" s="78" t="s">
        <v>51</v>
      </c>
      <c r="J11" s="78" t="s">
        <v>57</v>
      </c>
      <c r="K11" s="78" t="s">
        <v>57</v>
      </c>
      <c r="L11" s="78" t="s">
        <v>57</v>
      </c>
      <c r="M11" s="78" t="s">
        <v>57</v>
      </c>
    </row>
    <row r="12" spans="1:16" s="82" customFormat="1" x14ac:dyDescent="0.25">
      <c r="A12" s="160"/>
      <c r="B12" s="161"/>
      <c r="C12" s="161"/>
      <c r="D12" s="161"/>
      <c r="E12" s="161"/>
      <c r="F12" s="161"/>
      <c r="G12" s="161"/>
      <c r="H12" s="161"/>
      <c r="I12" s="161"/>
      <c r="J12" s="161"/>
      <c r="K12" s="161"/>
      <c r="L12" s="161"/>
      <c r="M12" s="161"/>
    </row>
    <row r="13" spans="1:16" s="82" customFormat="1" x14ac:dyDescent="0.25">
      <c r="A13" s="76">
        <v>1</v>
      </c>
      <c r="B13" s="77">
        <v>830</v>
      </c>
      <c r="C13" s="77">
        <v>21345</v>
      </c>
      <c r="D13" s="77">
        <v>22175</v>
      </c>
      <c r="E13" s="77">
        <v>23005</v>
      </c>
      <c r="F13" s="77">
        <v>23835</v>
      </c>
      <c r="G13" s="77">
        <v>24665</v>
      </c>
      <c r="H13" s="77">
        <v>25495</v>
      </c>
      <c r="I13" s="77">
        <v>26325</v>
      </c>
      <c r="J13" s="77">
        <v>27565</v>
      </c>
      <c r="K13" s="77">
        <v>28806</v>
      </c>
      <c r="L13" s="77">
        <v>31209</v>
      </c>
      <c r="M13" s="77">
        <v>32450</v>
      </c>
    </row>
    <row r="14" spans="1:16" s="82" customFormat="1" x14ac:dyDescent="0.25">
      <c r="A14" s="76">
        <v>2</v>
      </c>
      <c r="B14" s="77">
        <v>874</v>
      </c>
      <c r="C14" s="77">
        <v>22067</v>
      </c>
      <c r="D14" s="77">
        <v>22941</v>
      </c>
      <c r="E14" s="77">
        <v>23815</v>
      </c>
      <c r="F14" s="77">
        <v>24689</v>
      </c>
      <c r="G14" s="77">
        <v>25563</v>
      </c>
      <c r="H14" s="77">
        <v>26437</v>
      </c>
      <c r="I14" s="77">
        <v>27311</v>
      </c>
      <c r="J14" s="77">
        <v>28623</v>
      </c>
      <c r="K14" s="77">
        <v>29935</v>
      </c>
      <c r="L14" s="77">
        <v>32410</v>
      </c>
      <c r="M14" s="77">
        <v>33723</v>
      </c>
    </row>
    <row r="15" spans="1:16" s="82" customFormat="1" x14ac:dyDescent="0.25">
      <c r="A15" s="76">
        <v>3</v>
      </c>
      <c r="B15" s="77">
        <v>912</v>
      </c>
      <c r="C15" s="77">
        <v>23075</v>
      </c>
      <c r="D15" s="77">
        <v>23987</v>
      </c>
      <c r="E15" s="77">
        <v>24899</v>
      </c>
      <c r="F15" s="77">
        <v>25811</v>
      </c>
      <c r="G15" s="77">
        <v>26723</v>
      </c>
      <c r="H15" s="77">
        <v>27635</v>
      </c>
      <c r="I15" s="77">
        <v>28547</v>
      </c>
      <c r="J15" s="77">
        <v>29916</v>
      </c>
      <c r="K15" s="77">
        <v>31285</v>
      </c>
      <c r="L15" s="77">
        <v>33816</v>
      </c>
      <c r="M15" s="77">
        <v>35185</v>
      </c>
    </row>
    <row r="16" spans="1:16" s="82" customFormat="1" x14ac:dyDescent="0.25">
      <c r="A16" s="76">
        <v>4</v>
      </c>
      <c r="B16" s="77">
        <v>961</v>
      </c>
      <c r="C16" s="77">
        <v>24044</v>
      </c>
      <c r="D16" s="77">
        <v>25005</v>
      </c>
      <c r="E16" s="77">
        <v>25966</v>
      </c>
      <c r="F16" s="77">
        <v>26927</v>
      </c>
      <c r="G16" s="77">
        <v>27888</v>
      </c>
      <c r="H16" s="77">
        <v>28849</v>
      </c>
      <c r="I16" s="77">
        <v>29810</v>
      </c>
      <c r="J16" s="77">
        <v>31250</v>
      </c>
      <c r="K16" s="77">
        <v>32689</v>
      </c>
      <c r="L16" s="77">
        <v>35291</v>
      </c>
      <c r="M16" s="77">
        <v>36729</v>
      </c>
    </row>
    <row r="17" spans="1:13" s="82" customFormat="1" x14ac:dyDescent="0.25">
      <c r="A17" s="76">
        <v>5</v>
      </c>
      <c r="B17" s="77">
        <v>1011</v>
      </c>
      <c r="C17" s="77">
        <v>25110</v>
      </c>
      <c r="D17" s="77">
        <v>26121</v>
      </c>
      <c r="E17" s="77">
        <v>27132</v>
      </c>
      <c r="F17" s="77">
        <v>28143</v>
      </c>
      <c r="G17" s="77">
        <v>29154</v>
      </c>
      <c r="H17" s="77">
        <v>30165</v>
      </c>
      <c r="I17" s="77">
        <v>31176</v>
      </c>
      <c r="J17" s="77">
        <v>32690</v>
      </c>
      <c r="K17" s="77">
        <v>34205</v>
      </c>
      <c r="L17" s="77">
        <v>36882</v>
      </c>
      <c r="M17" s="77">
        <v>38396</v>
      </c>
    </row>
    <row r="18" spans="1:13" s="82" customFormat="1" x14ac:dyDescent="0.25">
      <c r="A18" s="76">
        <v>6</v>
      </c>
      <c r="B18" s="77">
        <v>1062</v>
      </c>
      <c r="C18" s="77">
        <v>26345</v>
      </c>
      <c r="D18" s="77">
        <v>27407</v>
      </c>
      <c r="E18" s="77">
        <v>28469</v>
      </c>
      <c r="F18" s="77">
        <v>29531</v>
      </c>
      <c r="G18" s="77">
        <v>30593</v>
      </c>
      <c r="H18" s="77">
        <v>31655</v>
      </c>
      <c r="I18" s="77">
        <v>32717</v>
      </c>
      <c r="J18" s="77">
        <v>34312</v>
      </c>
      <c r="K18" s="77">
        <v>35907</v>
      </c>
      <c r="L18" s="77">
        <v>38666</v>
      </c>
      <c r="M18" s="77">
        <v>40262</v>
      </c>
    </row>
    <row r="19" spans="1:13" s="82" customFormat="1" x14ac:dyDescent="0.25">
      <c r="A19" s="76">
        <v>7</v>
      </c>
      <c r="B19" s="77">
        <v>1107</v>
      </c>
      <c r="C19" s="77">
        <v>27749</v>
      </c>
      <c r="D19" s="77">
        <v>28856</v>
      </c>
      <c r="E19" s="77">
        <v>29963</v>
      </c>
      <c r="F19" s="77">
        <v>31070</v>
      </c>
      <c r="G19" s="77">
        <v>32177</v>
      </c>
      <c r="H19" s="77">
        <v>33284</v>
      </c>
      <c r="I19" s="77">
        <v>34391</v>
      </c>
      <c r="J19" s="77">
        <v>36049</v>
      </c>
      <c r="K19" s="77">
        <v>37708</v>
      </c>
      <c r="L19" s="77">
        <v>40529</v>
      </c>
      <c r="M19" s="77">
        <v>42188</v>
      </c>
    </row>
    <row r="20" spans="1:13" s="82" customFormat="1" x14ac:dyDescent="0.25">
      <c r="A20" s="76">
        <v>8</v>
      </c>
      <c r="B20" s="77">
        <v>1149</v>
      </c>
      <c r="C20" s="77">
        <v>29226</v>
      </c>
      <c r="D20" s="77">
        <v>30375</v>
      </c>
      <c r="E20" s="77">
        <v>31524</v>
      </c>
      <c r="F20" s="77">
        <v>32673</v>
      </c>
      <c r="G20" s="77">
        <v>33822</v>
      </c>
      <c r="H20" s="77">
        <v>34971</v>
      </c>
      <c r="I20" s="77">
        <v>36120</v>
      </c>
      <c r="J20" s="77">
        <v>37844</v>
      </c>
      <c r="K20" s="77">
        <v>39568</v>
      </c>
      <c r="L20" s="77">
        <v>42452</v>
      </c>
      <c r="M20" s="77">
        <v>44177</v>
      </c>
    </row>
    <row r="21" spans="1:13" s="82" customFormat="1" x14ac:dyDescent="0.25">
      <c r="A21" s="76">
        <v>9</v>
      </c>
      <c r="B21" s="77">
        <v>1199</v>
      </c>
      <c r="C21" s="77">
        <v>30772</v>
      </c>
      <c r="D21" s="77">
        <v>31971</v>
      </c>
      <c r="E21" s="77">
        <v>33170</v>
      </c>
      <c r="F21" s="77">
        <v>34369</v>
      </c>
      <c r="G21" s="77">
        <v>35568</v>
      </c>
      <c r="H21" s="77">
        <v>36767</v>
      </c>
      <c r="I21" s="77">
        <v>37966</v>
      </c>
      <c r="J21" s="77">
        <v>39768</v>
      </c>
      <c r="K21" s="77">
        <v>41569</v>
      </c>
      <c r="L21" s="77">
        <v>44534</v>
      </c>
      <c r="M21" s="77">
        <v>46334</v>
      </c>
    </row>
    <row r="22" spans="1:13" s="82" customFormat="1" x14ac:dyDescent="0.25">
      <c r="A22" s="76">
        <v>10</v>
      </c>
      <c r="B22" s="77">
        <v>1261</v>
      </c>
      <c r="C22" s="77">
        <v>32432</v>
      </c>
      <c r="D22" s="77">
        <v>33693</v>
      </c>
      <c r="E22" s="77">
        <v>34954</v>
      </c>
      <c r="F22" s="77">
        <v>36215</v>
      </c>
      <c r="G22" s="77">
        <v>37476</v>
      </c>
      <c r="H22" s="77">
        <v>38737</v>
      </c>
      <c r="I22" s="77">
        <v>39998</v>
      </c>
      <c r="J22" s="77">
        <v>41886</v>
      </c>
      <c r="K22" s="77">
        <v>43773</v>
      </c>
      <c r="L22" s="77">
        <v>46822</v>
      </c>
      <c r="M22" s="77">
        <v>48710</v>
      </c>
    </row>
    <row r="23" spans="1:13" s="82" customFormat="1" x14ac:dyDescent="0.25">
      <c r="A23" s="76">
        <v>11</v>
      </c>
      <c r="B23" s="77">
        <v>1312</v>
      </c>
      <c r="C23" s="77">
        <v>34258</v>
      </c>
      <c r="D23" s="77">
        <v>35570</v>
      </c>
      <c r="E23" s="77">
        <v>36882</v>
      </c>
      <c r="F23" s="77">
        <v>38194</v>
      </c>
      <c r="G23" s="77">
        <v>39506</v>
      </c>
      <c r="H23" s="77">
        <v>40818</v>
      </c>
      <c r="I23" s="77">
        <v>42130</v>
      </c>
      <c r="J23" s="77">
        <v>44095</v>
      </c>
      <c r="K23" s="77">
        <v>46060</v>
      </c>
      <c r="L23" s="77">
        <v>49189</v>
      </c>
      <c r="M23" s="77">
        <v>51156</v>
      </c>
    </row>
    <row r="24" spans="1:13" s="82" customFormat="1" x14ac:dyDescent="0.25">
      <c r="A24" s="76">
        <v>12</v>
      </c>
      <c r="B24" s="77">
        <v>1369</v>
      </c>
      <c r="C24" s="77">
        <v>36078</v>
      </c>
      <c r="D24" s="77">
        <v>37447</v>
      </c>
      <c r="E24" s="77">
        <v>38816</v>
      </c>
      <c r="F24" s="77">
        <v>40185</v>
      </c>
      <c r="G24" s="77">
        <v>41554</v>
      </c>
      <c r="H24" s="77">
        <v>42923</v>
      </c>
      <c r="I24" s="77">
        <v>44292</v>
      </c>
      <c r="J24" s="77">
        <v>46349</v>
      </c>
      <c r="K24" s="77">
        <v>48407</v>
      </c>
      <c r="L24" s="77">
        <v>51624</v>
      </c>
      <c r="M24" s="77">
        <v>53681</v>
      </c>
    </row>
    <row r="25" spans="1:13" s="82" customFormat="1" x14ac:dyDescent="0.25">
      <c r="A25" s="76">
        <v>13</v>
      </c>
      <c r="B25" s="77">
        <v>1431</v>
      </c>
      <c r="C25" s="77">
        <v>38140</v>
      </c>
      <c r="D25" s="77">
        <v>39571</v>
      </c>
      <c r="E25" s="77">
        <v>41002</v>
      </c>
      <c r="F25" s="77">
        <v>42433</v>
      </c>
      <c r="G25" s="77">
        <v>43864</v>
      </c>
      <c r="H25" s="77">
        <v>45295</v>
      </c>
      <c r="I25" s="77">
        <v>46726</v>
      </c>
      <c r="J25" s="77">
        <v>48868</v>
      </c>
      <c r="K25" s="77">
        <v>51010</v>
      </c>
      <c r="L25" s="77">
        <v>54315</v>
      </c>
      <c r="M25" s="77">
        <v>56457</v>
      </c>
    </row>
    <row r="26" spans="1:13" s="82" customFormat="1" x14ac:dyDescent="0.25">
      <c r="A26" s="76">
        <v>14</v>
      </c>
      <c r="B26" s="77">
        <v>1500</v>
      </c>
      <c r="C26" s="77">
        <v>40244</v>
      </c>
      <c r="D26" s="77">
        <v>41744</v>
      </c>
      <c r="E26" s="77">
        <v>43244</v>
      </c>
      <c r="F26" s="77">
        <v>44744</v>
      </c>
      <c r="G26" s="77">
        <v>46244</v>
      </c>
      <c r="H26" s="77">
        <v>47744</v>
      </c>
      <c r="I26" s="77">
        <v>49244</v>
      </c>
      <c r="J26" s="77">
        <v>51488</v>
      </c>
      <c r="K26" s="77">
        <v>53733</v>
      </c>
      <c r="L26" s="77">
        <v>57139</v>
      </c>
      <c r="M26" s="77">
        <v>59383</v>
      </c>
    </row>
    <row r="27" spans="1:13" s="82" customFormat="1" x14ac:dyDescent="0.25">
      <c r="A27" s="76">
        <v>15</v>
      </c>
      <c r="B27" s="77">
        <v>1560</v>
      </c>
      <c r="C27" s="77">
        <v>42471</v>
      </c>
      <c r="D27" s="77">
        <v>44031</v>
      </c>
      <c r="E27" s="77">
        <v>45591</v>
      </c>
      <c r="F27" s="77">
        <v>47151</v>
      </c>
      <c r="G27" s="77">
        <v>48711</v>
      </c>
      <c r="H27" s="77">
        <v>50271</v>
      </c>
      <c r="I27" s="77">
        <v>51831</v>
      </c>
      <c r="J27" s="77">
        <v>54169</v>
      </c>
      <c r="K27" s="77">
        <v>56508</v>
      </c>
      <c r="L27" s="77">
        <v>60006</v>
      </c>
      <c r="M27" s="77">
        <v>62343</v>
      </c>
    </row>
    <row r="28" spans="1:13" s="82" customFormat="1" x14ac:dyDescent="0.25">
      <c r="A28" s="76">
        <v>16</v>
      </c>
      <c r="B28" s="77">
        <v>1630</v>
      </c>
      <c r="C28" s="77">
        <v>44780</v>
      </c>
      <c r="D28" s="77">
        <v>46410</v>
      </c>
      <c r="E28" s="77">
        <v>48040</v>
      </c>
      <c r="F28" s="77">
        <v>49670</v>
      </c>
      <c r="G28" s="77">
        <v>51300</v>
      </c>
      <c r="H28" s="77">
        <v>52930</v>
      </c>
      <c r="I28" s="77">
        <v>54560</v>
      </c>
      <c r="J28" s="77">
        <v>57004</v>
      </c>
      <c r="K28" s="77">
        <v>59448</v>
      </c>
      <c r="L28" s="77">
        <v>63051</v>
      </c>
      <c r="M28" s="77">
        <v>65493</v>
      </c>
    </row>
    <row r="29" spans="1:13" s="82" customFormat="1" x14ac:dyDescent="0.25">
      <c r="A29" s="76">
        <v>17</v>
      </c>
      <c r="B29" s="77">
        <v>1717</v>
      </c>
      <c r="C29" s="77">
        <v>47209</v>
      </c>
      <c r="D29" s="77">
        <v>48926</v>
      </c>
      <c r="E29" s="77">
        <v>50643</v>
      </c>
      <c r="F29" s="77">
        <v>52360</v>
      </c>
      <c r="G29" s="77">
        <v>54077</v>
      </c>
      <c r="H29" s="77">
        <v>55794</v>
      </c>
      <c r="I29" s="77">
        <v>57511</v>
      </c>
      <c r="J29" s="77">
        <v>60082</v>
      </c>
      <c r="K29" s="77">
        <v>62652</v>
      </c>
      <c r="L29" s="77">
        <v>66385</v>
      </c>
      <c r="M29" s="77">
        <v>68957</v>
      </c>
    </row>
    <row r="30" spans="1:13" s="82" customFormat="1" x14ac:dyDescent="0.25">
      <c r="A30" s="76">
        <v>18</v>
      </c>
      <c r="B30" s="77">
        <v>1802</v>
      </c>
      <c r="C30" s="77">
        <v>49805</v>
      </c>
      <c r="D30" s="77">
        <v>51607</v>
      </c>
      <c r="E30" s="77">
        <v>53409</v>
      </c>
      <c r="F30" s="77">
        <v>55211</v>
      </c>
      <c r="G30" s="77">
        <v>57013</v>
      </c>
      <c r="H30" s="77">
        <v>58815</v>
      </c>
      <c r="I30" s="77">
        <v>60617</v>
      </c>
      <c r="J30" s="77">
        <v>63320</v>
      </c>
      <c r="K30" s="77">
        <v>66024</v>
      </c>
      <c r="L30" s="77">
        <v>69889</v>
      </c>
      <c r="M30" s="77">
        <v>72593</v>
      </c>
    </row>
    <row r="31" spans="1:13" s="82" customFormat="1" x14ac:dyDescent="0.25">
      <c r="A31" s="76">
        <v>19</v>
      </c>
      <c r="B31" s="77">
        <v>1882</v>
      </c>
      <c r="C31" s="77">
        <v>52436</v>
      </c>
      <c r="D31" s="77">
        <v>54318</v>
      </c>
      <c r="E31" s="77">
        <v>56200</v>
      </c>
      <c r="F31" s="77">
        <v>58082</v>
      </c>
      <c r="G31" s="77">
        <v>59964</v>
      </c>
      <c r="H31" s="77">
        <v>61846</v>
      </c>
      <c r="I31" s="77">
        <v>63728</v>
      </c>
      <c r="J31" s="77">
        <v>66549</v>
      </c>
      <c r="K31" s="77">
        <v>69370</v>
      </c>
      <c r="L31" s="77">
        <v>73354</v>
      </c>
      <c r="M31" s="77">
        <v>76176</v>
      </c>
    </row>
    <row r="32" spans="1:13" s="82" customFormat="1" x14ac:dyDescent="0.25">
      <c r="A32" s="76">
        <v>20</v>
      </c>
      <c r="B32" s="77">
        <v>1967</v>
      </c>
      <c r="C32" s="77">
        <v>55047</v>
      </c>
      <c r="D32" s="77">
        <v>57014</v>
      </c>
      <c r="E32" s="77">
        <v>58981</v>
      </c>
      <c r="F32" s="77">
        <v>60948</v>
      </c>
      <c r="G32" s="77">
        <v>62915</v>
      </c>
      <c r="H32" s="77">
        <v>64882</v>
      </c>
      <c r="I32" s="77">
        <v>66849</v>
      </c>
      <c r="J32" s="77">
        <v>69802</v>
      </c>
      <c r="K32" s="77">
        <v>72755</v>
      </c>
      <c r="L32" s="77">
        <v>76868</v>
      </c>
      <c r="M32" s="77">
        <v>79822</v>
      </c>
    </row>
    <row r="33" spans="1:13" s="82" customFormat="1" x14ac:dyDescent="0.25">
      <c r="A33" s="76">
        <v>21</v>
      </c>
      <c r="B33" s="77">
        <v>2052</v>
      </c>
      <c r="C33" s="77">
        <v>57925</v>
      </c>
      <c r="D33" s="77">
        <v>59977</v>
      </c>
      <c r="E33" s="77">
        <v>62029</v>
      </c>
      <c r="F33" s="77">
        <v>64081</v>
      </c>
      <c r="G33" s="77">
        <v>66133</v>
      </c>
      <c r="H33" s="77">
        <v>68185</v>
      </c>
      <c r="I33" s="77">
        <v>70237</v>
      </c>
      <c r="J33" s="77">
        <v>73315</v>
      </c>
      <c r="K33" s="77">
        <v>76392</v>
      </c>
      <c r="L33" s="77">
        <v>80631</v>
      </c>
      <c r="M33" s="77">
        <v>83709</v>
      </c>
    </row>
    <row r="34" spans="1:13" x14ac:dyDescent="0.25">
      <c r="A34" s="76">
        <v>22</v>
      </c>
      <c r="B34" s="77">
        <v>2173</v>
      </c>
      <c r="C34" s="77">
        <v>60937</v>
      </c>
      <c r="D34" s="77">
        <v>63110</v>
      </c>
      <c r="E34" s="77">
        <v>65283</v>
      </c>
      <c r="F34" s="77">
        <v>67456</v>
      </c>
      <c r="G34" s="77">
        <v>69629</v>
      </c>
      <c r="H34" s="77">
        <v>71802</v>
      </c>
      <c r="I34" s="77">
        <v>73975</v>
      </c>
      <c r="J34" s="77">
        <v>77230</v>
      </c>
      <c r="K34" s="77">
        <v>80484</v>
      </c>
      <c r="L34" s="77">
        <v>84900</v>
      </c>
      <c r="M34" s="77">
        <v>88155</v>
      </c>
    </row>
    <row r="35" spans="1:13" x14ac:dyDescent="0.25">
      <c r="A35" s="76">
        <v>23</v>
      </c>
      <c r="B35" s="77">
        <v>2235</v>
      </c>
      <c r="C35" s="77">
        <v>64148</v>
      </c>
      <c r="D35" s="77">
        <v>66383</v>
      </c>
      <c r="E35" s="77">
        <v>68618</v>
      </c>
      <c r="F35" s="77">
        <v>70853</v>
      </c>
      <c r="G35" s="77">
        <v>73088</v>
      </c>
      <c r="H35" s="77">
        <v>75323</v>
      </c>
      <c r="I35" s="77">
        <v>77558</v>
      </c>
      <c r="J35" s="77">
        <v>80912</v>
      </c>
      <c r="K35" s="77">
        <v>84266</v>
      </c>
      <c r="L35" s="77">
        <v>88779</v>
      </c>
      <c r="M35" s="77">
        <v>92132</v>
      </c>
    </row>
    <row r="36" spans="1:13" s="82" customFormat="1" x14ac:dyDescent="0.25">
      <c r="A36" s="76">
        <v>24</v>
      </c>
      <c r="B36" s="77">
        <v>2318</v>
      </c>
      <c r="C36" s="77">
        <v>67533</v>
      </c>
      <c r="D36" s="77">
        <v>69851</v>
      </c>
      <c r="E36" s="77">
        <v>72169</v>
      </c>
      <c r="F36" s="77">
        <v>74487</v>
      </c>
      <c r="G36" s="77">
        <v>76805</v>
      </c>
      <c r="H36" s="77">
        <v>79123</v>
      </c>
      <c r="I36" s="77">
        <v>81441</v>
      </c>
      <c r="J36" s="77">
        <v>84916</v>
      </c>
      <c r="K36" s="77">
        <v>88392</v>
      </c>
      <c r="L36" s="77">
        <v>93031</v>
      </c>
      <c r="M36" s="77">
        <v>96507</v>
      </c>
    </row>
    <row r="37" spans="1:13" s="82" customFormat="1" x14ac:dyDescent="0.25">
      <c r="A37" s="76">
        <v>25</v>
      </c>
      <c r="B37" s="77">
        <v>2417</v>
      </c>
      <c r="C37" s="77">
        <v>71212</v>
      </c>
      <c r="D37" s="77">
        <v>73629</v>
      </c>
      <c r="E37" s="77">
        <v>76046</v>
      </c>
      <c r="F37" s="77">
        <v>78463</v>
      </c>
      <c r="G37" s="77">
        <v>80880</v>
      </c>
      <c r="H37" s="77">
        <v>83297</v>
      </c>
      <c r="I37" s="77">
        <v>85714</v>
      </c>
      <c r="J37" s="77">
        <v>89338</v>
      </c>
      <c r="K37" s="77">
        <v>92961</v>
      </c>
      <c r="L37" s="77">
        <v>97749</v>
      </c>
      <c r="M37" s="77">
        <v>101373</v>
      </c>
    </row>
    <row r="38" spans="1:13" s="82" customFormat="1" x14ac:dyDescent="0.25">
      <c r="A38" s="159"/>
      <c r="B38" s="159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</row>
    <row r="39" spans="1:13" s="82" customFormat="1" ht="15" customHeight="1" x14ac:dyDescent="0.25">
      <c r="A39" s="158" t="s">
        <v>63</v>
      </c>
      <c r="B39" s="158"/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</row>
    <row r="40" spans="1:13" s="82" customFormat="1" x14ac:dyDescent="0.25">
      <c r="A40" s="158" t="s">
        <v>62</v>
      </c>
      <c r="B40" s="158"/>
      <c r="C40" s="158"/>
      <c r="D40" s="158"/>
      <c r="E40" s="158"/>
      <c r="F40" s="162"/>
      <c r="G40" s="158"/>
      <c r="H40" s="158"/>
      <c r="I40" s="158"/>
      <c r="J40" s="158"/>
      <c r="K40" s="158"/>
      <c r="L40" s="158"/>
      <c r="M40" s="158"/>
    </row>
    <row r="41" spans="1:13" s="82" customFormat="1" x14ac:dyDescent="0.25">
      <c r="A41" s="158" t="s">
        <v>73</v>
      </c>
      <c r="B41" s="158"/>
      <c r="C41" s="158"/>
      <c r="D41" s="158"/>
      <c r="E41" s="158"/>
      <c r="F41" s="158"/>
      <c r="G41" s="158"/>
      <c r="H41" s="158"/>
      <c r="I41" s="158"/>
      <c r="J41" s="158"/>
      <c r="K41" s="158"/>
      <c r="L41" s="158"/>
      <c r="M41" s="158"/>
    </row>
    <row r="42" spans="1:13" s="82" customFormat="1" x14ac:dyDescent="0.25">
      <c r="A42" s="158" t="s">
        <v>72</v>
      </c>
      <c r="B42" s="158"/>
      <c r="C42" s="158"/>
      <c r="D42" s="158"/>
      <c r="E42" s="158"/>
      <c r="F42" s="158"/>
      <c r="G42" s="158"/>
      <c r="H42" s="158"/>
      <c r="I42" s="158"/>
      <c r="J42" s="158"/>
      <c r="K42" s="158"/>
      <c r="L42" s="158"/>
      <c r="M42" s="158"/>
    </row>
    <row r="43" spans="1:13" s="82" customFormat="1" x14ac:dyDescent="0.25">
      <c r="A43" s="168">
        <v>2.75E-2</v>
      </c>
      <c r="B43" s="169"/>
      <c r="C43" s="169"/>
      <c r="D43" s="169"/>
      <c r="E43" s="169"/>
      <c r="F43" s="169"/>
      <c r="G43" s="169"/>
      <c r="H43" s="169"/>
      <c r="I43" s="169"/>
      <c r="J43" s="169"/>
      <c r="K43" s="169"/>
      <c r="L43" s="169"/>
    </row>
    <row r="44" spans="1:13" s="82" customFormat="1" x14ac:dyDescent="0.25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  <c r="L44" s="163"/>
      <c r="M44" s="78" t="s">
        <v>39</v>
      </c>
    </row>
    <row r="45" spans="1:13" s="82" customFormat="1" x14ac:dyDescent="0.25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  <c r="L45" s="163"/>
      <c r="M45" s="78" t="s">
        <v>40</v>
      </c>
    </row>
    <row r="46" spans="1:13" s="82" customFormat="1" x14ac:dyDescent="0.25">
      <c r="A46" s="158"/>
      <c r="B46" s="158"/>
      <c r="C46" s="158"/>
      <c r="D46" s="78" t="s">
        <v>41</v>
      </c>
      <c r="E46" s="78" t="s">
        <v>41</v>
      </c>
      <c r="F46" s="78" t="s">
        <v>41</v>
      </c>
      <c r="G46" s="78" t="s">
        <v>41</v>
      </c>
      <c r="H46" s="78" t="s">
        <v>41</v>
      </c>
      <c r="I46" s="78"/>
      <c r="J46" s="78" t="s">
        <v>42</v>
      </c>
      <c r="K46" s="78" t="s">
        <v>43</v>
      </c>
      <c r="L46" s="78" t="s">
        <v>44</v>
      </c>
      <c r="M46" s="78" t="s">
        <v>45</v>
      </c>
    </row>
    <row r="47" spans="1:13" s="82" customFormat="1" x14ac:dyDescent="0.25">
      <c r="A47" s="78"/>
      <c r="B47" s="78" t="s">
        <v>41</v>
      </c>
      <c r="C47" s="78" t="s">
        <v>46</v>
      </c>
      <c r="D47" s="78" t="s">
        <v>47</v>
      </c>
      <c r="E47" s="78" t="s">
        <v>47</v>
      </c>
      <c r="F47" s="78" t="s">
        <v>47</v>
      </c>
      <c r="G47" s="78" t="s">
        <v>47</v>
      </c>
      <c r="H47" s="78" t="s">
        <v>47</v>
      </c>
      <c r="I47" s="78" t="s">
        <v>48</v>
      </c>
      <c r="J47" s="78" t="s">
        <v>39</v>
      </c>
      <c r="K47" s="78" t="s">
        <v>39</v>
      </c>
      <c r="L47" s="78" t="s">
        <v>39</v>
      </c>
      <c r="M47" s="78" t="s">
        <v>39</v>
      </c>
    </row>
    <row r="48" spans="1:13" s="82" customFormat="1" x14ac:dyDescent="0.25">
      <c r="A48" s="78" t="s">
        <v>49</v>
      </c>
      <c r="B48" s="78" t="s">
        <v>50</v>
      </c>
      <c r="C48" s="78" t="s">
        <v>51</v>
      </c>
      <c r="D48" s="78" t="s">
        <v>52</v>
      </c>
      <c r="E48" s="78" t="s">
        <v>53</v>
      </c>
      <c r="F48" s="78" t="s">
        <v>54</v>
      </c>
      <c r="G48" s="78" t="s">
        <v>55</v>
      </c>
      <c r="H48" s="78" t="s">
        <v>56</v>
      </c>
      <c r="I48" s="78" t="s">
        <v>51</v>
      </c>
      <c r="J48" s="78" t="s">
        <v>57</v>
      </c>
      <c r="K48" s="78" t="s">
        <v>57</v>
      </c>
      <c r="L48" s="78" t="s">
        <v>57</v>
      </c>
      <c r="M48" s="78" t="s">
        <v>57</v>
      </c>
    </row>
    <row r="49" spans="1:13" s="82" customFormat="1" x14ac:dyDescent="0.25">
      <c r="A49" s="160"/>
      <c r="B49" s="161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</row>
    <row r="50" spans="1:13" s="82" customFormat="1" x14ac:dyDescent="0.25">
      <c r="A50" s="76">
        <v>1</v>
      </c>
      <c r="B50" s="77">
        <v>853</v>
      </c>
      <c r="C50" s="77">
        <v>21932</v>
      </c>
      <c r="D50" s="77">
        <v>22785</v>
      </c>
      <c r="E50" s="77">
        <v>23638</v>
      </c>
      <c r="F50" s="77">
        <v>24491</v>
      </c>
      <c r="G50" s="77">
        <v>25344</v>
      </c>
      <c r="H50" s="77">
        <v>26197</v>
      </c>
      <c r="I50" s="77">
        <v>27050</v>
      </c>
      <c r="J50" s="76">
        <v>28324</v>
      </c>
      <c r="K50" s="76">
        <v>29599</v>
      </c>
      <c r="L50" s="76">
        <v>32068</v>
      </c>
      <c r="M50" s="76">
        <v>33343</v>
      </c>
    </row>
    <row r="51" spans="1:13" s="82" customFormat="1" x14ac:dyDescent="0.25">
      <c r="A51" s="76">
        <v>2</v>
      </c>
      <c r="B51" s="77">
        <v>898</v>
      </c>
      <c r="C51" s="76">
        <v>22674</v>
      </c>
      <c r="D51" s="77">
        <v>23572</v>
      </c>
      <c r="E51" s="77">
        <v>24470</v>
      </c>
      <c r="F51" s="77">
        <v>25368</v>
      </c>
      <c r="G51" s="77">
        <v>26266</v>
      </c>
      <c r="H51" s="77">
        <v>27164</v>
      </c>
      <c r="I51" s="77">
        <v>28062</v>
      </c>
      <c r="J51" s="76">
        <v>29410</v>
      </c>
      <c r="K51" s="76">
        <v>30758</v>
      </c>
      <c r="L51" s="76">
        <v>33301</v>
      </c>
      <c r="M51" s="76">
        <v>34650</v>
      </c>
    </row>
    <row r="52" spans="1:13" s="82" customFormat="1" x14ac:dyDescent="0.25">
      <c r="A52" s="76">
        <v>3</v>
      </c>
      <c r="B52" s="77">
        <v>937</v>
      </c>
      <c r="C52" s="76">
        <v>23710</v>
      </c>
      <c r="D52" s="77">
        <v>24647</v>
      </c>
      <c r="E52" s="77">
        <v>25584</v>
      </c>
      <c r="F52" s="77">
        <v>26521</v>
      </c>
      <c r="G52" s="77">
        <v>27458</v>
      </c>
      <c r="H52" s="77">
        <v>28395</v>
      </c>
      <c r="I52" s="77">
        <v>29332</v>
      </c>
      <c r="J52" s="76">
        <v>30739</v>
      </c>
      <c r="K52" s="76">
        <v>32145</v>
      </c>
      <c r="L52" s="76">
        <v>34746</v>
      </c>
      <c r="M52" s="76">
        <v>36153</v>
      </c>
    </row>
    <row r="53" spans="1:13" s="82" customFormat="1" x14ac:dyDescent="0.25">
      <c r="A53" s="76">
        <v>4</v>
      </c>
      <c r="B53" s="77">
        <v>988</v>
      </c>
      <c r="C53" s="76">
        <v>24705</v>
      </c>
      <c r="D53" s="77">
        <v>25693</v>
      </c>
      <c r="E53" s="77">
        <v>26681</v>
      </c>
      <c r="F53" s="77">
        <v>27669</v>
      </c>
      <c r="G53" s="77">
        <v>28657</v>
      </c>
      <c r="H53" s="77">
        <v>29645</v>
      </c>
      <c r="I53" s="77">
        <v>30633</v>
      </c>
      <c r="J53" s="76">
        <v>32113</v>
      </c>
      <c r="K53" s="76">
        <v>33591</v>
      </c>
      <c r="L53" s="76">
        <v>36265</v>
      </c>
      <c r="M53" s="76">
        <v>37742</v>
      </c>
    </row>
    <row r="54" spans="1:13" s="82" customFormat="1" x14ac:dyDescent="0.25">
      <c r="A54" s="76">
        <v>5</v>
      </c>
      <c r="B54" s="77">
        <v>1039</v>
      </c>
      <c r="C54" s="76">
        <v>25801</v>
      </c>
      <c r="D54" s="77">
        <v>26840</v>
      </c>
      <c r="E54" s="77">
        <v>27879</v>
      </c>
      <c r="F54" s="77">
        <v>28918</v>
      </c>
      <c r="G54" s="77">
        <v>29957</v>
      </c>
      <c r="H54" s="77">
        <v>30996</v>
      </c>
      <c r="I54" s="77">
        <v>32035</v>
      </c>
      <c r="J54" s="76">
        <v>33591</v>
      </c>
      <c r="K54" s="76">
        <v>35147</v>
      </c>
      <c r="L54" s="76">
        <v>37898</v>
      </c>
      <c r="M54" s="76">
        <v>39454</v>
      </c>
    </row>
    <row r="55" spans="1:13" s="82" customFormat="1" x14ac:dyDescent="0.25">
      <c r="A55" s="76">
        <v>6</v>
      </c>
      <c r="B55" s="77">
        <v>1091</v>
      </c>
      <c r="C55" s="76">
        <v>27069</v>
      </c>
      <c r="D55" s="77">
        <v>28160</v>
      </c>
      <c r="E55" s="77">
        <v>29251</v>
      </c>
      <c r="F55" s="77">
        <v>30342</v>
      </c>
      <c r="G55" s="77">
        <v>31433</v>
      </c>
      <c r="H55" s="77">
        <v>32524</v>
      </c>
      <c r="I55" s="77">
        <v>33615</v>
      </c>
      <c r="J55" s="76">
        <v>35254</v>
      </c>
      <c r="K55" s="76">
        <v>36893</v>
      </c>
      <c r="L55" s="76">
        <v>39728</v>
      </c>
      <c r="M55" s="76">
        <v>41367</v>
      </c>
    </row>
    <row r="56" spans="1:13" s="82" customFormat="1" x14ac:dyDescent="0.25">
      <c r="A56" s="76">
        <v>7</v>
      </c>
      <c r="B56" s="77">
        <v>1138</v>
      </c>
      <c r="C56" s="76">
        <v>28512</v>
      </c>
      <c r="D56" s="77">
        <v>29650</v>
      </c>
      <c r="E56" s="77">
        <v>30788</v>
      </c>
      <c r="F56" s="77">
        <v>31926</v>
      </c>
      <c r="G56" s="77">
        <v>33064</v>
      </c>
      <c r="H56" s="77">
        <v>34202</v>
      </c>
      <c r="I56" s="77">
        <v>35340</v>
      </c>
      <c r="J56" s="76">
        <v>37044</v>
      </c>
      <c r="K56" s="76">
        <v>38748</v>
      </c>
      <c r="L56" s="76">
        <v>41647</v>
      </c>
      <c r="M56" s="76">
        <v>43351</v>
      </c>
    </row>
    <row r="57" spans="1:13" s="82" customFormat="1" x14ac:dyDescent="0.25">
      <c r="A57" s="76">
        <v>8</v>
      </c>
      <c r="B57" s="77">
        <v>1181</v>
      </c>
      <c r="C57" s="76">
        <v>30030</v>
      </c>
      <c r="D57" s="77">
        <v>31211</v>
      </c>
      <c r="E57" s="77">
        <v>32392</v>
      </c>
      <c r="F57" s="77">
        <v>33573</v>
      </c>
      <c r="G57" s="77">
        <v>34754</v>
      </c>
      <c r="H57" s="77">
        <v>35935</v>
      </c>
      <c r="I57" s="77">
        <v>37116</v>
      </c>
      <c r="J57" s="76">
        <v>38887</v>
      </c>
      <c r="K57" s="76">
        <v>40659</v>
      </c>
      <c r="L57" s="76">
        <v>43622</v>
      </c>
      <c r="M57" s="76">
        <v>45395</v>
      </c>
    </row>
    <row r="58" spans="1:13" s="82" customFormat="1" x14ac:dyDescent="0.25">
      <c r="A58" s="76">
        <v>9</v>
      </c>
      <c r="B58" s="77">
        <v>1232</v>
      </c>
      <c r="C58" s="76">
        <v>31618</v>
      </c>
      <c r="D58" s="77">
        <v>32850</v>
      </c>
      <c r="E58" s="77">
        <v>34082</v>
      </c>
      <c r="F58" s="77">
        <v>35314</v>
      </c>
      <c r="G58" s="77">
        <v>36546</v>
      </c>
      <c r="H58" s="77">
        <v>37778</v>
      </c>
      <c r="I58" s="77">
        <v>39010</v>
      </c>
      <c r="J58" s="76">
        <v>40862</v>
      </c>
      <c r="K58" s="76">
        <v>42712</v>
      </c>
      <c r="L58" s="76">
        <v>45759</v>
      </c>
      <c r="M58" s="76">
        <v>47608</v>
      </c>
    </row>
    <row r="59" spans="1:13" s="82" customFormat="1" x14ac:dyDescent="0.25">
      <c r="A59" s="76">
        <v>10</v>
      </c>
      <c r="B59" s="77">
        <v>1296</v>
      </c>
      <c r="C59" s="76">
        <v>33324</v>
      </c>
      <c r="D59" s="77">
        <v>34620</v>
      </c>
      <c r="E59" s="77">
        <v>35916</v>
      </c>
      <c r="F59" s="77">
        <v>37212</v>
      </c>
      <c r="G59" s="77">
        <v>38508</v>
      </c>
      <c r="H59" s="77">
        <v>39804</v>
      </c>
      <c r="I59" s="77">
        <v>41100</v>
      </c>
      <c r="J59" s="76">
        <v>43040</v>
      </c>
      <c r="K59" s="76">
        <v>44979</v>
      </c>
      <c r="L59" s="76">
        <v>48112</v>
      </c>
      <c r="M59" s="76">
        <v>50052</v>
      </c>
    </row>
    <row r="60" spans="1:13" s="82" customFormat="1" x14ac:dyDescent="0.25">
      <c r="A60" s="76">
        <v>11</v>
      </c>
      <c r="B60" s="77">
        <v>1348</v>
      </c>
      <c r="C60" s="76">
        <v>35200</v>
      </c>
      <c r="D60" s="77">
        <v>36548</v>
      </c>
      <c r="E60" s="77">
        <v>37896</v>
      </c>
      <c r="F60" s="77">
        <v>39244</v>
      </c>
      <c r="G60" s="77">
        <v>40592</v>
      </c>
      <c r="H60" s="77">
        <v>41940</v>
      </c>
      <c r="I60" s="77">
        <v>43288</v>
      </c>
      <c r="J60" s="76">
        <v>45307</v>
      </c>
      <c r="K60" s="76">
        <v>47326</v>
      </c>
      <c r="L60" s="76">
        <v>50541</v>
      </c>
      <c r="M60" s="76">
        <v>52562</v>
      </c>
    </row>
    <row r="61" spans="1:13" s="82" customFormat="1" x14ac:dyDescent="0.25">
      <c r="A61" s="76">
        <v>12</v>
      </c>
      <c r="B61" s="77">
        <v>1407</v>
      </c>
      <c r="C61" s="76">
        <v>37070</v>
      </c>
      <c r="D61" s="77">
        <v>38477</v>
      </c>
      <c r="E61" s="77">
        <v>39884</v>
      </c>
      <c r="F61" s="77">
        <v>41291</v>
      </c>
      <c r="G61" s="77">
        <v>42698</v>
      </c>
      <c r="H61" s="77">
        <v>44105</v>
      </c>
      <c r="I61" s="77">
        <v>45512</v>
      </c>
      <c r="J61" s="76">
        <v>47626</v>
      </c>
      <c r="K61" s="76">
        <v>49740</v>
      </c>
      <c r="L61" s="76">
        <v>53046</v>
      </c>
      <c r="M61" s="76">
        <v>55159</v>
      </c>
    </row>
    <row r="62" spans="1:13" s="82" customFormat="1" x14ac:dyDescent="0.25">
      <c r="A62" s="76">
        <v>13</v>
      </c>
      <c r="B62" s="77">
        <v>1470</v>
      </c>
      <c r="C62" s="76">
        <v>39189</v>
      </c>
      <c r="D62" s="77">
        <v>40659</v>
      </c>
      <c r="E62" s="77">
        <v>42129</v>
      </c>
      <c r="F62" s="77">
        <v>43599</v>
      </c>
      <c r="G62" s="77">
        <v>45069</v>
      </c>
      <c r="H62" s="77">
        <v>46539</v>
      </c>
      <c r="I62" s="77">
        <v>48009</v>
      </c>
      <c r="J62" s="76">
        <v>50210</v>
      </c>
      <c r="K62" s="76">
        <v>52411</v>
      </c>
      <c r="L62" s="76">
        <v>55807</v>
      </c>
      <c r="M62" s="76">
        <v>58008</v>
      </c>
    </row>
    <row r="63" spans="1:13" s="82" customFormat="1" x14ac:dyDescent="0.25">
      <c r="A63" s="76">
        <v>14</v>
      </c>
      <c r="B63" s="77">
        <v>1541</v>
      </c>
      <c r="C63" s="76">
        <v>41351</v>
      </c>
      <c r="D63" s="77">
        <v>42892</v>
      </c>
      <c r="E63" s="77">
        <v>44433</v>
      </c>
      <c r="F63" s="77">
        <v>45974</v>
      </c>
      <c r="G63" s="77">
        <v>47515</v>
      </c>
      <c r="H63" s="77">
        <v>49056</v>
      </c>
      <c r="I63" s="77">
        <v>50597</v>
      </c>
      <c r="J63" s="76">
        <v>52903</v>
      </c>
      <c r="K63" s="76">
        <v>55209</v>
      </c>
      <c r="L63" s="76">
        <v>58709</v>
      </c>
      <c r="M63" s="76">
        <v>61015</v>
      </c>
    </row>
    <row r="64" spans="1:13" s="82" customFormat="1" x14ac:dyDescent="0.25">
      <c r="A64" s="76">
        <v>15</v>
      </c>
      <c r="B64" s="77">
        <v>1603</v>
      </c>
      <c r="C64" s="76">
        <v>43639</v>
      </c>
      <c r="D64" s="77">
        <v>45242</v>
      </c>
      <c r="E64" s="77">
        <v>46845</v>
      </c>
      <c r="F64" s="77">
        <v>48448</v>
      </c>
      <c r="G64" s="77">
        <v>50051</v>
      </c>
      <c r="H64" s="77">
        <v>51654</v>
      </c>
      <c r="I64" s="77">
        <v>53257</v>
      </c>
      <c r="J64" s="76">
        <v>55659</v>
      </c>
      <c r="K64" s="76">
        <v>58063</v>
      </c>
      <c r="L64" s="76">
        <v>61657</v>
      </c>
      <c r="M64" s="76">
        <v>64058</v>
      </c>
    </row>
    <row r="65" spans="1:13" s="82" customFormat="1" x14ac:dyDescent="0.25">
      <c r="A65" s="76">
        <v>16</v>
      </c>
      <c r="B65" s="77">
        <v>1675</v>
      </c>
      <c r="C65" s="76">
        <v>46011</v>
      </c>
      <c r="D65" s="77">
        <v>47686</v>
      </c>
      <c r="E65" s="77">
        <v>49361</v>
      </c>
      <c r="F65" s="77">
        <v>51036</v>
      </c>
      <c r="G65" s="77">
        <v>52711</v>
      </c>
      <c r="H65" s="77">
        <v>54386</v>
      </c>
      <c r="I65" s="77">
        <v>56061</v>
      </c>
      <c r="J65" s="76">
        <v>58572</v>
      </c>
      <c r="K65" s="76">
        <v>61083</v>
      </c>
      <c r="L65" s="76">
        <v>64786</v>
      </c>
      <c r="M65" s="76">
        <v>67295</v>
      </c>
    </row>
    <row r="66" spans="1:13" s="82" customFormat="1" x14ac:dyDescent="0.25">
      <c r="A66" s="76">
        <v>17</v>
      </c>
      <c r="B66" s="77">
        <v>1764</v>
      </c>
      <c r="C66" s="76">
        <v>48507</v>
      </c>
      <c r="D66" s="77">
        <v>50271</v>
      </c>
      <c r="E66" s="77">
        <v>52035</v>
      </c>
      <c r="F66" s="77">
        <v>53799</v>
      </c>
      <c r="G66" s="77">
        <v>55563</v>
      </c>
      <c r="H66" s="77">
        <v>57327</v>
      </c>
      <c r="I66" s="77">
        <v>59091</v>
      </c>
      <c r="J66" s="76">
        <v>61733</v>
      </c>
      <c r="K66" s="76">
        <v>64373</v>
      </c>
      <c r="L66" s="76">
        <v>68209</v>
      </c>
      <c r="M66" s="76">
        <v>70852</v>
      </c>
    </row>
    <row r="67" spans="1:13" x14ac:dyDescent="0.25">
      <c r="A67" s="76">
        <v>18</v>
      </c>
      <c r="B67" s="77">
        <v>1852</v>
      </c>
      <c r="C67" s="76">
        <v>51175</v>
      </c>
      <c r="D67" s="77">
        <v>53027</v>
      </c>
      <c r="E67" s="77">
        <v>54879</v>
      </c>
      <c r="F67" s="77">
        <v>56731</v>
      </c>
      <c r="G67" s="77">
        <v>58583</v>
      </c>
      <c r="H67" s="77">
        <v>60435</v>
      </c>
      <c r="I67" s="77">
        <v>62287</v>
      </c>
      <c r="J67" s="76">
        <v>65064</v>
      </c>
      <c r="K67" s="76">
        <v>67843</v>
      </c>
      <c r="L67" s="76">
        <v>71814</v>
      </c>
      <c r="M67" s="76">
        <v>74592</v>
      </c>
    </row>
    <row r="68" spans="1:13" x14ac:dyDescent="0.25">
      <c r="A68" s="76">
        <v>19</v>
      </c>
      <c r="B68" s="77">
        <v>1934</v>
      </c>
      <c r="C68" s="76">
        <v>53878</v>
      </c>
      <c r="D68" s="77">
        <v>55812</v>
      </c>
      <c r="E68" s="77">
        <v>57746</v>
      </c>
      <c r="F68" s="77">
        <v>59680</v>
      </c>
      <c r="G68" s="77">
        <v>61614</v>
      </c>
      <c r="H68" s="77">
        <v>63548</v>
      </c>
      <c r="I68" s="77">
        <v>65482</v>
      </c>
      <c r="J68" s="76">
        <v>68381</v>
      </c>
      <c r="K68" s="76">
        <v>71279</v>
      </c>
      <c r="L68" s="76">
        <v>75373</v>
      </c>
      <c r="M68" s="76">
        <v>78272</v>
      </c>
    </row>
    <row r="69" spans="1:13" x14ac:dyDescent="0.25">
      <c r="A69" s="76">
        <v>20</v>
      </c>
      <c r="B69" s="77">
        <v>2021</v>
      </c>
      <c r="C69" s="76">
        <v>56561</v>
      </c>
      <c r="D69" s="77">
        <v>58582</v>
      </c>
      <c r="E69" s="77">
        <v>60603</v>
      </c>
      <c r="F69" s="77">
        <v>62624</v>
      </c>
      <c r="G69" s="77">
        <v>64645</v>
      </c>
      <c r="H69" s="77">
        <v>66666</v>
      </c>
      <c r="I69" s="77">
        <v>68687</v>
      </c>
      <c r="J69" s="76">
        <v>71721</v>
      </c>
      <c r="K69" s="76">
        <v>74755</v>
      </c>
      <c r="L69" s="76">
        <v>78982</v>
      </c>
      <c r="M69" s="76">
        <v>82017</v>
      </c>
    </row>
    <row r="70" spans="1:13" x14ac:dyDescent="0.25">
      <c r="A70" s="76">
        <v>21</v>
      </c>
      <c r="B70" s="77">
        <v>2109</v>
      </c>
      <c r="C70" s="76">
        <v>59518</v>
      </c>
      <c r="D70" s="77">
        <v>61627</v>
      </c>
      <c r="E70" s="77">
        <v>63736</v>
      </c>
      <c r="F70" s="77">
        <v>65845</v>
      </c>
      <c r="G70" s="77">
        <v>67954</v>
      </c>
      <c r="H70" s="77">
        <v>70063</v>
      </c>
      <c r="I70" s="77">
        <v>72172</v>
      </c>
      <c r="J70" s="76">
        <v>75335</v>
      </c>
      <c r="K70" s="76">
        <v>78496</v>
      </c>
      <c r="L70" s="76">
        <v>82852</v>
      </c>
      <c r="M70" s="76">
        <v>86014</v>
      </c>
    </row>
    <row r="71" spans="1:13" x14ac:dyDescent="0.25">
      <c r="A71" s="76">
        <v>22</v>
      </c>
      <c r="B71" s="77">
        <v>2233</v>
      </c>
      <c r="C71" s="76">
        <v>62613</v>
      </c>
      <c r="D71" s="77">
        <v>64846</v>
      </c>
      <c r="E71" s="77">
        <v>67079</v>
      </c>
      <c r="F71" s="77">
        <v>69312</v>
      </c>
      <c r="G71" s="77">
        <v>71545</v>
      </c>
      <c r="H71" s="77">
        <v>73778</v>
      </c>
      <c r="I71" s="77">
        <v>76011</v>
      </c>
      <c r="J71" s="76">
        <v>79356</v>
      </c>
      <c r="K71" s="76">
        <v>82699</v>
      </c>
      <c r="L71" s="76">
        <v>87236</v>
      </c>
      <c r="M71" s="76">
        <v>90581</v>
      </c>
    </row>
    <row r="72" spans="1:13" x14ac:dyDescent="0.25">
      <c r="A72" s="76">
        <v>23</v>
      </c>
      <c r="B72" s="77">
        <v>2297</v>
      </c>
      <c r="C72" s="76">
        <v>65912</v>
      </c>
      <c r="D72" s="77">
        <v>68209</v>
      </c>
      <c r="E72" s="77">
        <v>70506</v>
      </c>
      <c r="F72" s="77">
        <v>72803</v>
      </c>
      <c r="G72" s="77">
        <v>75100</v>
      </c>
      <c r="H72" s="77">
        <v>77397</v>
      </c>
      <c r="I72" s="77">
        <v>79694</v>
      </c>
      <c r="J72" s="76">
        <v>83140</v>
      </c>
      <c r="K72" s="76">
        <v>86586</v>
      </c>
      <c r="L72" s="76">
        <v>91224</v>
      </c>
      <c r="M72" s="76">
        <v>94669</v>
      </c>
    </row>
    <row r="73" spans="1:13" x14ac:dyDescent="0.25">
      <c r="A73" s="76">
        <v>24</v>
      </c>
      <c r="B73" s="77">
        <v>2382</v>
      </c>
      <c r="C73" s="76">
        <v>69390</v>
      </c>
      <c r="D73" s="77">
        <v>71772</v>
      </c>
      <c r="E73" s="77">
        <v>74154</v>
      </c>
      <c r="F73" s="77">
        <v>76536</v>
      </c>
      <c r="G73" s="77">
        <v>78918</v>
      </c>
      <c r="H73" s="77">
        <v>81300</v>
      </c>
      <c r="I73" s="77">
        <v>83682</v>
      </c>
      <c r="J73" s="76">
        <v>87253</v>
      </c>
      <c r="K73" s="76">
        <v>90824</v>
      </c>
      <c r="L73" s="76">
        <v>95591</v>
      </c>
      <c r="M73" s="76">
        <v>99162</v>
      </c>
    </row>
    <row r="74" spans="1:13" ht="15" customHeight="1" x14ac:dyDescent="0.25">
      <c r="A74" s="76">
        <v>25</v>
      </c>
      <c r="B74" s="77">
        <v>2484</v>
      </c>
      <c r="C74" s="76">
        <v>73170</v>
      </c>
      <c r="D74" s="77">
        <v>75654</v>
      </c>
      <c r="E74" s="77">
        <v>78138</v>
      </c>
      <c r="F74" s="77">
        <v>80622</v>
      </c>
      <c r="G74" s="77">
        <v>83106</v>
      </c>
      <c r="H74" s="77">
        <v>85590</v>
      </c>
      <c r="I74" s="77">
        <v>88074</v>
      </c>
      <c r="J74" s="76">
        <v>91798</v>
      </c>
      <c r="K74" s="76">
        <v>95520</v>
      </c>
      <c r="L74" s="76">
        <v>100440</v>
      </c>
      <c r="M74" s="76">
        <v>104164</v>
      </c>
    </row>
    <row r="75" spans="1:13" s="81" customFormat="1" x14ac:dyDescent="0.25">
      <c r="A75" s="163"/>
      <c r="B75" s="163"/>
      <c r="C75" s="163"/>
      <c r="D75" s="163"/>
      <c r="E75" s="163"/>
      <c r="F75" s="163"/>
      <c r="G75" s="163"/>
      <c r="H75" s="163"/>
      <c r="I75" s="163"/>
      <c r="J75" s="163"/>
      <c r="K75" s="163"/>
      <c r="L75" s="163"/>
      <c r="M75" s="163"/>
    </row>
    <row r="76" spans="1:13" x14ac:dyDescent="0.25">
      <c r="A76" s="158" t="s">
        <v>63</v>
      </c>
      <c r="B76" s="158"/>
      <c r="C76" s="158"/>
      <c r="D76" s="158"/>
      <c r="E76" s="158"/>
      <c r="F76" s="158"/>
      <c r="G76" s="158"/>
      <c r="H76" s="158"/>
      <c r="I76" s="158"/>
      <c r="J76" s="158"/>
      <c r="K76" s="158"/>
      <c r="L76" s="158"/>
      <c r="M76" s="158"/>
    </row>
    <row r="77" spans="1:13" x14ac:dyDescent="0.25">
      <c r="A77" s="158" t="s">
        <v>62</v>
      </c>
      <c r="B77" s="158"/>
      <c r="C77" s="158"/>
      <c r="D77" s="158"/>
      <c r="E77" s="158"/>
      <c r="F77" s="162"/>
      <c r="G77" s="158"/>
      <c r="H77" s="158"/>
      <c r="I77" s="158"/>
      <c r="J77" s="158"/>
      <c r="K77" s="158"/>
      <c r="L77" s="158"/>
      <c r="M77" s="158"/>
    </row>
    <row r="78" spans="1:13" x14ac:dyDescent="0.25">
      <c r="A78" s="158" t="s">
        <v>71</v>
      </c>
      <c r="B78" s="158"/>
      <c r="C78" s="158"/>
      <c r="D78" s="158"/>
      <c r="E78" s="158"/>
      <c r="F78" s="158"/>
      <c r="G78" s="158"/>
      <c r="H78" s="158"/>
      <c r="I78" s="158"/>
      <c r="J78" s="158"/>
      <c r="K78" s="158"/>
      <c r="L78" s="158"/>
      <c r="M78" s="158"/>
    </row>
    <row r="79" spans="1:13" x14ac:dyDescent="0.25">
      <c r="A79" s="158" t="s">
        <v>70</v>
      </c>
      <c r="B79" s="158"/>
      <c r="C79" s="158"/>
      <c r="D79" s="158"/>
      <c r="E79" s="158"/>
      <c r="F79" s="158"/>
      <c r="G79" s="158"/>
      <c r="H79" s="158"/>
      <c r="I79" s="158"/>
      <c r="J79" s="158"/>
      <c r="K79" s="158"/>
      <c r="L79" s="158"/>
      <c r="M79" s="158"/>
    </row>
    <row r="80" spans="1:13" x14ac:dyDescent="0.25">
      <c r="A80" s="158"/>
      <c r="B80" s="158"/>
      <c r="C80" s="159"/>
      <c r="D80" s="159"/>
      <c r="E80" s="159"/>
      <c r="F80" s="159"/>
      <c r="G80" s="159"/>
      <c r="H80" s="159"/>
      <c r="I80" s="159"/>
      <c r="J80" s="159"/>
      <c r="K80" s="159"/>
      <c r="L80" s="159"/>
      <c r="M80" s="159"/>
    </row>
    <row r="81" spans="1:13" x14ac:dyDescent="0.25">
      <c r="A81" s="165">
        <v>0.03</v>
      </c>
      <c r="B81" s="166"/>
      <c r="C81" s="166"/>
      <c r="D81" s="166"/>
      <c r="E81" s="166"/>
      <c r="F81" s="166"/>
      <c r="G81" s="166"/>
      <c r="H81" s="166"/>
      <c r="I81" s="166"/>
      <c r="J81" s="166"/>
      <c r="K81" s="166"/>
      <c r="L81" s="166"/>
      <c r="M81" s="80"/>
    </row>
    <row r="82" spans="1:13" x14ac:dyDescent="0.25">
      <c r="A82" s="166"/>
      <c r="B82" s="166"/>
      <c r="C82" s="166"/>
      <c r="D82" s="166"/>
      <c r="E82" s="166"/>
      <c r="F82" s="166"/>
      <c r="G82" s="166"/>
      <c r="H82" s="166"/>
      <c r="I82" s="166"/>
      <c r="J82" s="166"/>
      <c r="K82" s="166"/>
      <c r="L82" s="166"/>
      <c r="M82" s="78" t="s">
        <v>39</v>
      </c>
    </row>
    <row r="83" spans="1:13" x14ac:dyDescent="0.25">
      <c r="A83" s="166"/>
      <c r="B83" s="166"/>
      <c r="C83" s="166"/>
      <c r="D83" s="166"/>
      <c r="E83" s="166"/>
      <c r="F83" s="166"/>
      <c r="G83" s="166"/>
      <c r="H83" s="166"/>
      <c r="I83" s="166"/>
      <c r="J83" s="166"/>
      <c r="K83" s="166"/>
      <c r="L83" s="166"/>
      <c r="M83" s="78" t="s">
        <v>40</v>
      </c>
    </row>
    <row r="84" spans="1:13" x14ac:dyDescent="0.25">
      <c r="A84" s="79"/>
      <c r="B84" s="79"/>
      <c r="C84" s="79"/>
      <c r="D84" s="78" t="s">
        <v>41</v>
      </c>
      <c r="E84" s="78" t="s">
        <v>41</v>
      </c>
      <c r="F84" s="78" t="s">
        <v>41</v>
      </c>
      <c r="G84" s="78" t="s">
        <v>41</v>
      </c>
      <c r="H84" s="78" t="s">
        <v>41</v>
      </c>
      <c r="I84" s="78"/>
      <c r="J84" s="78" t="s">
        <v>42</v>
      </c>
      <c r="K84" s="78" t="s">
        <v>43</v>
      </c>
      <c r="L84" s="78" t="s">
        <v>44</v>
      </c>
      <c r="M84" s="78" t="s">
        <v>45</v>
      </c>
    </row>
    <row r="85" spans="1:13" x14ac:dyDescent="0.25">
      <c r="A85" s="78"/>
      <c r="B85" s="78" t="s">
        <v>41</v>
      </c>
      <c r="C85" s="78" t="s">
        <v>46</v>
      </c>
      <c r="D85" s="78" t="s">
        <v>47</v>
      </c>
      <c r="E85" s="78" t="s">
        <v>47</v>
      </c>
      <c r="F85" s="78" t="s">
        <v>47</v>
      </c>
      <c r="G85" s="78" t="s">
        <v>47</v>
      </c>
      <c r="H85" s="78" t="s">
        <v>47</v>
      </c>
      <c r="I85" s="78" t="s">
        <v>48</v>
      </c>
      <c r="J85" s="78" t="s">
        <v>39</v>
      </c>
      <c r="K85" s="78" t="s">
        <v>39</v>
      </c>
      <c r="L85" s="78" t="s">
        <v>39</v>
      </c>
      <c r="M85" s="78" t="s">
        <v>39</v>
      </c>
    </row>
    <row r="86" spans="1:13" x14ac:dyDescent="0.25">
      <c r="A86" s="78" t="s">
        <v>49</v>
      </c>
      <c r="B86" s="78" t="s">
        <v>50</v>
      </c>
      <c r="C86" s="78" t="s">
        <v>51</v>
      </c>
      <c r="D86" s="78" t="s">
        <v>52</v>
      </c>
      <c r="E86" s="78" t="s">
        <v>53</v>
      </c>
      <c r="F86" s="78" t="s">
        <v>54</v>
      </c>
      <c r="G86" s="78" t="s">
        <v>55</v>
      </c>
      <c r="H86" s="78" t="s">
        <v>56</v>
      </c>
      <c r="I86" s="78" t="s">
        <v>51</v>
      </c>
      <c r="J86" s="78" t="s">
        <v>57</v>
      </c>
      <c r="K86" s="78" t="s">
        <v>57</v>
      </c>
      <c r="L86" s="78" t="s">
        <v>57</v>
      </c>
      <c r="M86" s="78" t="s">
        <v>57</v>
      </c>
    </row>
    <row r="87" spans="1:13" x14ac:dyDescent="0.25">
      <c r="A87" s="160"/>
      <c r="B87" s="163"/>
      <c r="C87" s="163"/>
      <c r="D87" s="163"/>
      <c r="E87" s="163"/>
      <c r="F87" s="163"/>
      <c r="G87" s="163"/>
      <c r="H87" s="163"/>
      <c r="I87" s="163"/>
      <c r="J87" s="163"/>
      <c r="K87" s="163"/>
      <c r="L87" s="163"/>
      <c r="M87" s="163"/>
    </row>
    <row r="88" spans="1:13" x14ac:dyDescent="0.25">
      <c r="A88" s="76">
        <v>1</v>
      </c>
      <c r="B88" s="77">
        <v>879</v>
      </c>
      <c r="C88" s="77">
        <v>22590</v>
      </c>
      <c r="D88" s="77">
        <v>23469</v>
      </c>
      <c r="E88" s="77">
        <v>24348</v>
      </c>
      <c r="F88" s="77">
        <v>25227</v>
      </c>
      <c r="G88" s="77">
        <v>26106</v>
      </c>
      <c r="H88" s="77">
        <v>26985</v>
      </c>
      <c r="I88" s="77">
        <v>27864</v>
      </c>
      <c r="J88" s="77">
        <v>29176</v>
      </c>
      <c r="K88" s="76">
        <v>30489</v>
      </c>
      <c r="L88" s="76">
        <v>33033</v>
      </c>
      <c r="M88" s="76">
        <v>34346</v>
      </c>
    </row>
    <row r="89" spans="1:13" x14ac:dyDescent="0.25">
      <c r="A89" s="76">
        <v>2</v>
      </c>
      <c r="B89" s="77">
        <v>925</v>
      </c>
      <c r="C89" s="76">
        <v>23354</v>
      </c>
      <c r="D89" s="77">
        <v>24279</v>
      </c>
      <c r="E89" s="77">
        <v>25204</v>
      </c>
      <c r="F89" s="77">
        <v>26129</v>
      </c>
      <c r="G89" s="77">
        <v>27054</v>
      </c>
      <c r="H89" s="77">
        <v>27979</v>
      </c>
      <c r="I89" s="77">
        <v>28904</v>
      </c>
      <c r="J89" s="76">
        <v>30292</v>
      </c>
      <c r="K89" s="76">
        <v>31681</v>
      </c>
      <c r="L89" s="76">
        <v>34300</v>
      </c>
      <c r="M89" s="76">
        <v>35690</v>
      </c>
    </row>
    <row r="90" spans="1:13" x14ac:dyDescent="0.25">
      <c r="A90" s="76">
        <v>3</v>
      </c>
      <c r="B90" s="77">
        <v>965</v>
      </c>
      <c r="C90" s="76">
        <v>24421</v>
      </c>
      <c r="D90" s="77">
        <v>25386</v>
      </c>
      <c r="E90" s="77">
        <v>26351</v>
      </c>
      <c r="F90" s="77">
        <v>27316</v>
      </c>
      <c r="G90" s="77">
        <v>28281</v>
      </c>
      <c r="H90" s="77">
        <v>29246</v>
      </c>
      <c r="I90" s="77">
        <v>30211</v>
      </c>
      <c r="J90" s="76">
        <v>31660</v>
      </c>
      <c r="K90" s="76">
        <v>33108</v>
      </c>
      <c r="L90" s="76">
        <v>35787</v>
      </c>
      <c r="M90" s="76">
        <v>37237</v>
      </c>
    </row>
    <row r="91" spans="1:13" x14ac:dyDescent="0.25">
      <c r="A91" s="76">
        <v>4</v>
      </c>
      <c r="B91" s="77">
        <v>1018</v>
      </c>
      <c r="C91" s="76">
        <v>25446</v>
      </c>
      <c r="D91" s="77">
        <v>26464</v>
      </c>
      <c r="E91" s="77">
        <v>27482</v>
      </c>
      <c r="F91" s="77">
        <v>28500</v>
      </c>
      <c r="G91" s="77">
        <v>29518</v>
      </c>
      <c r="H91" s="77">
        <v>30536</v>
      </c>
      <c r="I91" s="77">
        <v>31554</v>
      </c>
      <c r="J91" s="76">
        <v>33078</v>
      </c>
      <c r="K91" s="76">
        <v>34601</v>
      </c>
      <c r="L91" s="76">
        <v>37355</v>
      </c>
      <c r="M91" s="76">
        <v>38876</v>
      </c>
    </row>
    <row r="92" spans="1:13" x14ac:dyDescent="0.25">
      <c r="A92" s="76">
        <v>5</v>
      </c>
      <c r="B92" s="77">
        <v>1070</v>
      </c>
      <c r="C92" s="76">
        <v>26575</v>
      </c>
      <c r="D92" s="77">
        <v>27645</v>
      </c>
      <c r="E92" s="77">
        <v>28715</v>
      </c>
      <c r="F92" s="77">
        <v>29785</v>
      </c>
      <c r="G92" s="77">
        <v>30855</v>
      </c>
      <c r="H92" s="77">
        <v>31925</v>
      </c>
      <c r="I92" s="77">
        <v>32995</v>
      </c>
      <c r="J92" s="76">
        <v>34598</v>
      </c>
      <c r="K92" s="76">
        <v>36200</v>
      </c>
      <c r="L92" s="76">
        <v>39034</v>
      </c>
      <c r="M92" s="76">
        <v>40637</v>
      </c>
    </row>
    <row r="93" spans="1:13" x14ac:dyDescent="0.25">
      <c r="A93" s="76">
        <v>6</v>
      </c>
      <c r="B93" s="77">
        <v>1124</v>
      </c>
      <c r="C93" s="76">
        <v>27881</v>
      </c>
      <c r="D93" s="77">
        <v>29005</v>
      </c>
      <c r="E93" s="77">
        <v>30129</v>
      </c>
      <c r="F93" s="77">
        <v>31253</v>
      </c>
      <c r="G93" s="77">
        <v>32377</v>
      </c>
      <c r="H93" s="77">
        <v>33501</v>
      </c>
      <c r="I93" s="77">
        <v>34625</v>
      </c>
      <c r="J93" s="76">
        <v>36313</v>
      </c>
      <c r="K93" s="76">
        <v>38001</v>
      </c>
      <c r="L93" s="76">
        <v>40921</v>
      </c>
      <c r="M93" s="76">
        <v>42610</v>
      </c>
    </row>
    <row r="94" spans="1:13" x14ac:dyDescent="0.25">
      <c r="A94" s="76">
        <v>7</v>
      </c>
      <c r="B94" s="77">
        <v>1172</v>
      </c>
      <c r="C94" s="76">
        <v>29367</v>
      </c>
      <c r="D94" s="77">
        <v>30539</v>
      </c>
      <c r="E94" s="77">
        <v>31711</v>
      </c>
      <c r="F94" s="77">
        <v>32883</v>
      </c>
      <c r="G94" s="77">
        <v>34055</v>
      </c>
      <c r="H94" s="77">
        <v>35227</v>
      </c>
      <c r="I94" s="77">
        <v>36399</v>
      </c>
      <c r="J94" s="76">
        <v>38154</v>
      </c>
      <c r="K94" s="76">
        <v>39909</v>
      </c>
      <c r="L94" s="76">
        <v>42895</v>
      </c>
      <c r="M94" s="76">
        <v>44650</v>
      </c>
    </row>
    <row r="95" spans="1:13" x14ac:dyDescent="0.25">
      <c r="A95" s="76">
        <v>8</v>
      </c>
      <c r="B95" s="77">
        <v>1216</v>
      </c>
      <c r="C95" s="76">
        <v>30931</v>
      </c>
      <c r="D95" s="77">
        <v>32147</v>
      </c>
      <c r="E95" s="77">
        <v>33363</v>
      </c>
      <c r="F95" s="77">
        <v>34579</v>
      </c>
      <c r="G95" s="77">
        <v>35795</v>
      </c>
      <c r="H95" s="77">
        <v>37011</v>
      </c>
      <c r="I95" s="77">
        <v>38227</v>
      </c>
      <c r="J95" s="76">
        <v>40051</v>
      </c>
      <c r="K95" s="76">
        <v>41876</v>
      </c>
      <c r="L95" s="76">
        <v>44928</v>
      </c>
      <c r="M95" s="76">
        <v>46754</v>
      </c>
    </row>
    <row r="96" spans="1:13" x14ac:dyDescent="0.25">
      <c r="A96" s="76">
        <v>9</v>
      </c>
      <c r="B96" s="77">
        <v>1269</v>
      </c>
      <c r="C96" s="76">
        <v>32567</v>
      </c>
      <c r="D96" s="77">
        <v>33836</v>
      </c>
      <c r="E96" s="77">
        <v>35105</v>
      </c>
      <c r="F96" s="77">
        <v>36374</v>
      </c>
      <c r="G96" s="77">
        <v>37643</v>
      </c>
      <c r="H96" s="77">
        <v>38912</v>
      </c>
      <c r="I96" s="77">
        <v>40181</v>
      </c>
      <c r="J96" s="76">
        <v>42089</v>
      </c>
      <c r="K96" s="76">
        <v>43994</v>
      </c>
      <c r="L96" s="76">
        <v>47132</v>
      </c>
      <c r="M96" s="76">
        <v>49037</v>
      </c>
    </row>
    <row r="97" spans="1:13" x14ac:dyDescent="0.25">
      <c r="A97" s="76">
        <v>10</v>
      </c>
      <c r="B97" s="77">
        <v>1335</v>
      </c>
      <c r="C97" s="76">
        <v>34324</v>
      </c>
      <c r="D97" s="77">
        <v>35659</v>
      </c>
      <c r="E97" s="77">
        <v>36994</v>
      </c>
      <c r="F97" s="77">
        <v>38329</v>
      </c>
      <c r="G97" s="77">
        <v>39664</v>
      </c>
      <c r="H97" s="77">
        <v>40999</v>
      </c>
      <c r="I97" s="77">
        <v>42334</v>
      </c>
      <c r="J97" s="76">
        <v>44332</v>
      </c>
      <c r="K97" s="76">
        <v>46329</v>
      </c>
      <c r="L97" s="76">
        <v>49556</v>
      </c>
      <c r="M97" s="76">
        <v>51555</v>
      </c>
    </row>
    <row r="98" spans="1:13" x14ac:dyDescent="0.25">
      <c r="A98" s="76">
        <v>11</v>
      </c>
      <c r="B98" s="77">
        <v>1389</v>
      </c>
      <c r="C98" s="76">
        <v>36256</v>
      </c>
      <c r="D98" s="77">
        <v>37645</v>
      </c>
      <c r="E98" s="77">
        <v>39034</v>
      </c>
      <c r="F98" s="77">
        <v>40423</v>
      </c>
      <c r="G98" s="77">
        <v>41812</v>
      </c>
      <c r="H98" s="77">
        <v>43201</v>
      </c>
      <c r="I98" s="77">
        <v>44590</v>
      </c>
      <c r="J98" s="76">
        <v>46670</v>
      </c>
      <c r="K98" s="76">
        <v>48749</v>
      </c>
      <c r="L98" s="76">
        <v>52061</v>
      </c>
      <c r="M98" s="76">
        <v>54142</v>
      </c>
    </row>
    <row r="99" spans="1:13" x14ac:dyDescent="0.25">
      <c r="A99" s="76">
        <v>12</v>
      </c>
      <c r="B99" s="77">
        <v>1449</v>
      </c>
      <c r="C99" s="76">
        <v>38182</v>
      </c>
      <c r="D99" s="77">
        <v>39631</v>
      </c>
      <c r="E99" s="77">
        <v>41080</v>
      </c>
      <c r="F99" s="77">
        <v>42529</v>
      </c>
      <c r="G99" s="77">
        <v>43978</v>
      </c>
      <c r="H99" s="77">
        <v>45427</v>
      </c>
      <c r="I99" s="77">
        <v>46876</v>
      </c>
      <c r="J99" s="76">
        <v>49053</v>
      </c>
      <c r="K99" s="76">
        <v>51231</v>
      </c>
      <c r="L99" s="76">
        <v>54636</v>
      </c>
      <c r="M99" s="76">
        <v>56812</v>
      </c>
    </row>
    <row r="100" spans="1:13" x14ac:dyDescent="0.25">
      <c r="A100" s="76">
        <v>13</v>
      </c>
      <c r="B100" s="77">
        <v>1514</v>
      </c>
      <c r="C100" s="76">
        <v>40365</v>
      </c>
      <c r="D100" s="77">
        <v>41879</v>
      </c>
      <c r="E100" s="77">
        <v>43393</v>
      </c>
      <c r="F100" s="77">
        <v>44907</v>
      </c>
      <c r="G100" s="77">
        <v>46421</v>
      </c>
      <c r="H100" s="77">
        <v>47935</v>
      </c>
      <c r="I100" s="77">
        <v>49449</v>
      </c>
      <c r="J100" s="76">
        <v>51716</v>
      </c>
      <c r="K100" s="76">
        <v>53983</v>
      </c>
      <c r="L100" s="76">
        <v>57481</v>
      </c>
      <c r="M100" s="76">
        <v>59748</v>
      </c>
    </row>
    <row r="101" spans="1:13" x14ac:dyDescent="0.25">
      <c r="A101" s="76">
        <v>14</v>
      </c>
      <c r="B101" s="77">
        <v>1587</v>
      </c>
      <c r="C101" s="76">
        <v>42592</v>
      </c>
      <c r="D101" s="77">
        <v>44179</v>
      </c>
      <c r="E101" s="77">
        <v>45766</v>
      </c>
      <c r="F101" s="77">
        <v>47353</v>
      </c>
      <c r="G101" s="77">
        <v>48940</v>
      </c>
      <c r="H101" s="77">
        <v>50527</v>
      </c>
      <c r="I101" s="77">
        <v>52114</v>
      </c>
      <c r="J101" s="76">
        <v>54489</v>
      </c>
      <c r="K101" s="76">
        <v>56864</v>
      </c>
      <c r="L101" s="76">
        <v>60469</v>
      </c>
      <c r="M101" s="76">
        <v>62845</v>
      </c>
    </row>
    <row r="102" spans="1:13" x14ac:dyDescent="0.25">
      <c r="A102" s="76">
        <v>15</v>
      </c>
      <c r="B102" s="77">
        <v>1651</v>
      </c>
      <c r="C102" s="76">
        <v>44948</v>
      </c>
      <c r="D102" s="77">
        <v>46599</v>
      </c>
      <c r="E102" s="77">
        <v>48250</v>
      </c>
      <c r="F102" s="77">
        <v>49901</v>
      </c>
      <c r="G102" s="77">
        <v>51552</v>
      </c>
      <c r="H102" s="77">
        <v>53203</v>
      </c>
      <c r="I102" s="77">
        <v>54854</v>
      </c>
      <c r="J102" s="76">
        <v>57328</v>
      </c>
      <c r="K102" s="76">
        <v>59804</v>
      </c>
      <c r="L102" s="76">
        <v>63506</v>
      </c>
      <c r="M102" s="76">
        <v>65979</v>
      </c>
    </row>
    <row r="103" spans="1:13" x14ac:dyDescent="0.25">
      <c r="A103" s="76">
        <v>16</v>
      </c>
      <c r="B103" s="77">
        <v>1725</v>
      </c>
      <c r="C103" s="76">
        <v>47391</v>
      </c>
      <c r="D103" s="77">
        <v>49116</v>
      </c>
      <c r="E103" s="77">
        <v>50841</v>
      </c>
      <c r="F103" s="77">
        <v>52566</v>
      </c>
      <c r="G103" s="77">
        <v>54291</v>
      </c>
      <c r="H103" s="77">
        <v>56016</v>
      </c>
      <c r="I103" s="77">
        <v>57741</v>
      </c>
      <c r="J103" s="76">
        <v>60327</v>
      </c>
      <c r="K103" s="76">
        <v>62914</v>
      </c>
      <c r="L103" s="76">
        <v>66728</v>
      </c>
      <c r="M103" s="76">
        <v>69312</v>
      </c>
    </row>
    <row r="104" spans="1:13" x14ac:dyDescent="0.25">
      <c r="A104" s="76">
        <v>17</v>
      </c>
      <c r="B104" s="77">
        <v>1817</v>
      </c>
      <c r="C104" s="76">
        <v>49962</v>
      </c>
      <c r="D104" s="77">
        <v>51779</v>
      </c>
      <c r="E104" s="77">
        <v>53596</v>
      </c>
      <c r="F104" s="77">
        <v>55413</v>
      </c>
      <c r="G104" s="77">
        <v>57230</v>
      </c>
      <c r="H104" s="77">
        <v>59047</v>
      </c>
      <c r="I104" s="77">
        <v>60864</v>
      </c>
      <c r="J104" s="76">
        <v>63585</v>
      </c>
      <c r="K104" s="76">
        <v>66304</v>
      </c>
      <c r="L104" s="76">
        <v>70256</v>
      </c>
      <c r="M104" s="76">
        <v>72978</v>
      </c>
    </row>
    <row r="105" spans="1:13" x14ac:dyDescent="0.25">
      <c r="A105" s="76">
        <v>18</v>
      </c>
      <c r="B105" s="77">
        <v>1908</v>
      </c>
      <c r="C105" s="76">
        <v>52710</v>
      </c>
      <c r="D105" s="77">
        <v>54618</v>
      </c>
      <c r="E105" s="77">
        <v>56526</v>
      </c>
      <c r="F105" s="77">
        <v>58434</v>
      </c>
      <c r="G105" s="77">
        <v>60342</v>
      </c>
      <c r="H105" s="77">
        <v>62250</v>
      </c>
      <c r="I105" s="77">
        <v>64158</v>
      </c>
      <c r="J105" s="76">
        <v>67018</v>
      </c>
      <c r="K105" s="76">
        <v>69881</v>
      </c>
      <c r="L105" s="76">
        <v>73971</v>
      </c>
      <c r="M105" s="76">
        <v>76832</v>
      </c>
    </row>
    <row r="106" spans="1:13" x14ac:dyDescent="0.25">
      <c r="A106" s="76">
        <v>19</v>
      </c>
      <c r="B106" s="77">
        <v>1992</v>
      </c>
      <c r="C106" s="76">
        <v>55494</v>
      </c>
      <c r="D106" s="77">
        <v>57486</v>
      </c>
      <c r="E106" s="77">
        <v>59478</v>
      </c>
      <c r="F106" s="77">
        <v>61470</v>
      </c>
      <c r="G106" s="77">
        <v>63462</v>
      </c>
      <c r="H106" s="77">
        <v>65454</v>
      </c>
      <c r="I106" s="77">
        <v>67446</v>
      </c>
      <c r="J106" s="76">
        <v>70432</v>
      </c>
      <c r="K106" s="76">
        <v>73417</v>
      </c>
      <c r="L106" s="76">
        <v>77634</v>
      </c>
      <c r="M106" s="76">
        <v>80620</v>
      </c>
    </row>
    <row r="107" spans="1:13" x14ac:dyDescent="0.25">
      <c r="A107" s="76">
        <v>20</v>
      </c>
      <c r="B107" s="77">
        <v>2082</v>
      </c>
      <c r="C107" s="76">
        <v>58258</v>
      </c>
      <c r="D107" s="77">
        <v>60340</v>
      </c>
      <c r="E107" s="77">
        <v>62422</v>
      </c>
      <c r="F107" s="77">
        <v>64504</v>
      </c>
      <c r="G107" s="77">
        <v>66586</v>
      </c>
      <c r="H107" s="77">
        <v>68668</v>
      </c>
      <c r="I107" s="77">
        <v>70750</v>
      </c>
      <c r="J107" s="76">
        <v>73875</v>
      </c>
      <c r="K107" s="76">
        <v>77000</v>
      </c>
      <c r="L107" s="76">
        <v>81354</v>
      </c>
      <c r="M107" s="76">
        <v>84480</v>
      </c>
    </row>
    <row r="108" spans="1:13" ht="15" customHeight="1" x14ac:dyDescent="0.25">
      <c r="A108" s="76">
        <v>21</v>
      </c>
      <c r="B108" s="77">
        <v>2172</v>
      </c>
      <c r="C108" s="76">
        <v>61304</v>
      </c>
      <c r="D108" s="77">
        <v>63476</v>
      </c>
      <c r="E108" s="77">
        <v>65648</v>
      </c>
      <c r="F108" s="77">
        <v>67820</v>
      </c>
      <c r="G108" s="77">
        <v>69992</v>
      </c>
      <c r="H108" s="77">
        <v>72164</v>
      </c>
      <c r="I108" s="77">
        <v>74336</v>
      </c>
      <c r="J108" s="76">
        <v>77594</v>
      </c>
      <c r="K108" s="76">
        <v>80850</v>
      </c>
      <c r="L108" s="76">
        <v>85336</v>
      </c>
      <c r="M108" s="76">
        <v>88593</v>
      </c>
    </row>
    <row r="109" spans="1:13" x14ac:dyDescent="0.25">
      <c r="A109" s="76">
        <v>22</v>
      </c>
      <c r="B109" s="77">
        <v>2300</v>
      </c>
      <c r="C109" s="76">
        <v>64491</v>
      </c>
      <c r="D109" s="77">
        <v>66791</v>
      </c>
      <c r="E109" s="77">
        <v>69091</v>
      </c>
      <c r="F109" s="77">
        <v>71391</v>
      </c>
      <c r="G109" s="77">
        <v>73691</v>
      </c>
      <c r="H109" s="77">
        <v>75991</v>
      </c>
      <c r="I109" s="77">
        <v>78291</v>
      </c>
      <c r="J109" s="76">
        <v>81736</v>
      </c>
      <c r="K109" s="76">
        <v>85180</v>
      </c>
      <c r="L109" s="76">
        <v>89853</v>
      </c>
      <c r="M109" s="76">
        <v>93298</v>
      </c>
    </row>
    <row r="110" spans="1:13" x14ac:dyDescent="0.25">
      <c r="A110" s="76">
        <v>23</v>
      </c>
      <c r="B110" s="77">
        <v>2366</v>
      </c>
      <c r="C110" s="76">
        <v>67889</v>
      </c>
      <c r="D110" s="77">
        <v>70255</v>
      </c>
      <c r="E110" s="77">
        <v>72621</v>
      </c>
      <c r="F110" s="77">
        <v>74987</v>
      </c>
      <c r="G110" s="77">
        <v>77353</v>
      </c>
      <c r="H110" s="77">
        <v>79719</v>
      </c>
      <c r="I110" s="77">
        <v>82085</v>
      </c>
      <c r="J110" s="76">
        <v>85634</v>
      </c>
      <c r="K110" s="76">
        <v>89184</v>
      </c>
      <c r="L110" s="76">
        <v>93961</v>
      </c>
      <c r="M110" s="76">
        <v>97509</v>
      </c>
    </row>
    <row r="111" spans="1:13" x14ac:dyDescent="0.25">
      <c r="A111" s="76">
        <v>24</v>
      </c>
      <c r="B111" s="77">
        <v>2453</v>
      </c>
      <c r="C111" s="76">
        <v>71472</v>
      </c>
      <c r="D111" s="77">
        <v>73925</v>
      </c>
      <c r="E111" s="77">
        <v>76378</v>
      </c>
      <c r="F111" s="77">
        <v>78831</v>
      </c>
      <c r="G111" s="77">
        <v>81284</v>
      </c>
      <c r="H111" s="77">
        <v>83737</v>
      </c>
      <c r="I111" s="77">
        <v>86190</v>
      </c>
      <c r="J111" s="76">
        <v>89868</v>
      </c>
      <c r="K111" s="76">
        <v>93546</v>
      </c>
      <c r="L111" s="76">
        <v>98456</v>
      </c>
      <c r="M111" s="76">
        <v>102134</v>
      </c>
    </row>
    <row r="112" spans="1:13" x14ac:dyDescent="0.25">
      <c r="A112" s="76">
        <v>25</v>
      </c>
      <c r="B112" s="77">
        <v>2559</v>
      </c>
      <c r="C112" s="76">
        <v>75365</v>
      </c>
      <c r="D112" s="77">
        <v>77924</v>
      </c>
      <c r="E112" s="77">
        <v>80483</v>
      </c>
      <c r="F112" s="77">
        <v>83042</v>
      </c>
      <c r="G112" s="77">
        <v>85601</v>
      </c>
      <c r="H112" s="77">
        <v>88160</v>
      </c>
      <c r="I112" s="77">
        <v>90719</v>
      </c>
      <c r="J112" s="76">
        <v>94555</v>
      </c>
      <c r="K112" s="76">
        <v>98388</v>
      </c>
      <c r="L112" s="76">
        <v>103456</v>
      </c>
      <c r="M112" s="76">
        <v>107292</v>
      </c>
    </row>
    <row r="113" spans="1:13" x14ac:dyDescent="0.25">
      <c r="A113" s="160"/>
      <c r="B113" s="161"/>
      <c r="C113" s="161"/>
      <c r="D113" s="161"/>
      <c r="E113" s="161"/>
      <c r="F113" s="161"/>
      <c r="G113" s="161"/>
      <c r="H113" s="161"/>
      <c r="I113" s="161"/>
      <c r="J113" s="161"/>
      <c r="K113" s="161"/>
      <c r="L113" s="161"/>
      <c r="M113" s="161"/>
    </row>
    <row r="114" spans="1:13" x14ac:dyDescent="0.25">
      <c r="A114" s="158" t="s">
        <v>63</v>
      </c>
      <c r="B114" s="158"/>
      <c r="C114" s="158"/>
      <c r="D114" s="158"/>
      <c r="E114" s="158"/>
      <c r="F114" s="158"/>
      <c r="G114" s="158"/>
      <c r="H114" s="158"/>
      <c r="I114" s="158"/>
      <c r="J114" s="158"/>
      <c r="K114" s="158"/>
      <c r="L114" s="158"/>
      <c r="M114" s="158"/>
    </row>
    <row r="115" spans="1:13" x14ac:dyDescent="0.25">
      <c r="A115" s="158" t="s">
        <v>62</v>
      </c>
      <c r="B115" s="158"/>
      <c r="C115" s="158"/>
      <c r="D115" s="158"/>
      <c r="E115" s="158"/>
      <c r="F115" s="162"/>
      <c r="G115" s="158"/>
      <c r="H115" s="158"/>
      <c r="I115" s="158"/>
      <c r="J115" s="158"/>
      <c r="K115" s="158"/>
      <c r="L115" s="158"/>
      <c r="M115" s="158"/>
    </row>
    <row r="116" spans="1:13" x14ac:dyDescent="0.25">
      <c r="A116" s="158" t="s">
        <v>69</v>
      </c>
      <c r="B116" s="158"/>
      <c r="C116" s="158"/>
      <c r="D116" s="158"/>
      <c r="E116" s="158"/>
      <c r="F116" s="158"/>
      <c r="G116" s="158"/>
      <c r="H116" s="158"/>
      <c r="I116" s="158"/>
      <c r="J116" s="158"/>
      <c r="K116" s="158"/>
      <c r="L116" s="158"/>
      <c r="M116" s="158"/>
    </row>
    <row r="117" spans="1:13" x14ac:dyDescent="0.25">
      <c r="A117" s="158" t="s">
        <v>68</v>
      </c>
      <c r="B117" s="158"/>
      <c r="C117" s="158"/>
      <c r="D117" s="158"/>
      <c r="E117" s="158"/>
      <c r="F117" s="158"/>
      <c r="G117" s="158"/>
      <c r="H117" s="158"/>
      <c r="I117" s="158"/>
      <c r="J117" s="158"/>
      <c r="K117" s="158"/>
      <c r="L117" s="158"/>
      <c r="M117" s="158"/>
    </row>
    <row r="118" spans="1:13" x14ac:dyDescent="0.25">
      <c r="A118" s="165">
        <v>0.03</v>
      </c>
      <c r="B118" s="166"/>
      <c r="C118" s="166"/>
      <c r="D118" s="166"/>
      <c r="E118" s="166"/>
      <c r="F118" s="166"/>
      <c r="G118" s="166"/>
      <c r="H118" s="166"/>
      <c r="I118" s="166"/>
      <c r="J118" s="166"/>
      <c r="K118" s="166"/>
      <c r="L118" s="166"/>
      <c r="M118" s="76"/>
    </row>
    <row r="119" spans="1:13" x14ac:dyDescent="0.25">
      <c r="A119" s="166"/>
      <c r="B119" s="166"/>
      <c r="C119" s="166"/>
      <c r="D119" s="166"/>
      <c r="E119" s="166"/>
      <c r="F119" s="166"/>
      <c r="G119" s="166"/>
      <c r="H119" s="166"/>
      <c r="I119" s="166"/>
      <c r="J119" s="166"/>
      <c r="K119" s="166"/>
      <c r="L119" s="166"/>
      <c r="M119" s="78" t="s">
        <v>39</v>
      </c>
    </row>
    <row r="120" spans="1:13" x14ac:dyDescent="0.25">
      <c r="A120" s="166"/>
      <c r="B120" s="166"/>
      <c r="C120" s="166"/>
      <c r="D120" s="166"/>
      <c r="E120" s="166"/>
      <c r="F120" s="166"/>
      <c r="G120" s="166"/>
      <c r="H120" s="166"/>
      <c r="I120" s="166"/>
      <c r="J120" s="166"/>
      <c r="K120" s="166"/>
      <c r="L120" s="166"/>
      <c r="M120" s="78" t="s">
        <v>40</v>
      </c>
    </row>
    <row r="121" spans="1:13" x14ac:dyDescent="0.25">
      <c r="A121" s="78"/>
      <c r="B121" s="78"/>
      <c r="C121" s="78"/>
      <c r="D121" s="78" t="s">
        <v>41</v>
      </c>
      <c r="E121" s="78" t="s">
        <v>41</v>
      </c>
      <c r="F121" s="78" t="s">
        <v>41</v>
      </c>
      <c r="G121" s="78" t="s">
        <v>41</v>
      </c>
      <c r="H121" s="78" t="s">
        <v>41</v>
      </c>
      <c r="I121" s="78"/>
      <c r="J121" s="78" t="s">
        <v>42</v>
      </c>
      <c r="K121" s="78" t="s">
        <v>43</v>
      </c>
      <c r="L121" s="78" t="s">
        <v>44</v>
      </c>
      <c r="M121" s="78" t="s">
        <v>45</v>
      </c>
    </row>
    <row r="122" spans="1:13" x14ac:dyDescent="0.25">
      <c r="A122" s="78"/>
      <c r="B122" s="78" t="s">
        <v>41</v>
      </c>
      <c r="C122" s="78" t="s">
        <v>46</v>
      </c>
      <c r="D122" s="78" t="s">
        <v>47</v>
      </c>
      <c r="E122" s="78" t="s">
        <v>47</v>
      </c>
      <c r="F122" s="78" t="s">
        <v>47</v>
      </c>
      <c r="G122" s="78" t="s">
        <v>47</v>
      </c>
      <c r="H122" s="78" t="s">
        <v>47</v>
      </c>
      <c r="I122" s="78" t="s">
        <v>48</v>
      </c>
      <c r="J122" s="78" t="s">
        <v>39</v>
      </c>
      <c r="K122" s="78" t="s">
        <v>39</v>
      </c>
      <c r="L122" s="78" t="s">
        <v>39</v>
      </c>
      <c r="M122" s="78" t="s">
        <v>39</v>
      </c>
    </row>
    <row r="123" spans="1:13" x14ac:dyDescent="0.25">
      <c r="A123" s="78" t="s">
        <v>49</v>
      </c>
      <c r="B123" s="78" t="s">
        <v>50</v>
      </c>
      <c r="C123" s="78" t="s">
        <v>51</v>
      </c>
      <c r="D123" s="78" t="s">
        <v>52</v>
      </c>
      <c r="E123" s="78" t="s">
        <v>53</v>
      </c>
      <c r="F123" s="78" t="s">
        <v>54</v>
      </c>
      <c r="G123" s="78" t="s">
        <v>55</v>
      </c>
      <c r="H123" s="78" t="s">
        <v>56</v>
      </c>
      <c r="I123" s="78" t="s">
        <v>51</v>
      </c>
      <c r="J123" s="78" t="s">
        <v>57</v>
      </c>
      <c r="K123" s="78" t="s">
        <v>57</v>
      </c>
      <c r="L123" s="78" t="s">
        <v>57</v>
      </c>
      <c r="M123" s="78" t="s">
        <v>57</v>
      </c>
    </row>
    <row r="124" spans="1:13" x14ac:dyDescent="0.25">
      <c r="A124" s="167"/>
      <c r="B124" s="157"/>
      <c r="C124" s="157"/>
      <c r="D124" s="157"/>
      <c r="E124" s="157"/>
      <c r="F124" s="157"/>
      <c r="G124" s="157"/>
      <c r="H124" s="157"/>
      <c r="I124" s="157"/>
      <c r="J124" s="157"/>
      <c r="K124" s="157"/>
      <c r="L124" s="157"/>
      <c r="M124" s="157"/>
    </row>
    <row r="125" spans="1:13" x14ac:dyDescent="0.25">
      <c r="A125" s="76">
        <v>1</v>
      </c>
      <c r="B125" s="77">
        <v>905</v>
      </c>
      <c r="C125" s="76">
        <v>23268</v>
      </c>
      <c r="D125" s="77">
        <v>24173</v>
      </c>
      <c r="E125" s="77">
        <v>25078</v>
      </c>
      <c r="F125" s="77">
        <v>25983</v>
      </c>
      <c r="G125" s="77">
        <v>26888</v>
      </c>
      <c r="H125" s="77">
        <v>27793</v>
      </c>
      <c r="I125" s="77">
        <v>28698</v>
      </c>
      <c r="J125" s="76">
        <v>30049</v>
      </c>
      <c r="K125" s="76">
        <v>31402</v>
      </c>
      <c r="L125" s="76">
        <v>34022</v>
      </c>
      <c r="M125" s="76">
        <v>35374</v>
      </c>
    </row>
    <row r="126" spans="1:13" x14ac:dyDescent="0.25">
      <c r="A126" s="76">
        <v>2</v>
      </c>
      <c r="B126" s="77">
        <v>953</v>
      </c>
      <c r="C126" s="76">
        <v>24055</v>
      </c>
      <c r="D126" s="77">
        <v>25008</v>
      </c>
      <c r="E126" s="77">
        <v>25961</v>
      </c>
      <c r="F126" s="77">
        <v>26914</v>
      </c>
      <c r="G126" s="77">
        <v>27867</v>
      </c>
      <c r="H126" s="77">
        <v>28820</v>
      </c>
      <c r="I126" s="77">
        <v>29773</v>
      </c>
      <c r="J126" s="76">
        <v>31203</v>
      </c>
      <c r="K126" s="76">
        <v>32633</v>
      </c>
      <c r="L126" s="76">
        <v>35331</v>
      </c>
      <c r="M126" s="76">
        <v>36763</v>
      </c>
    </row>
    <row r="127" spans="1:13" x14ac:dyDescent="0.25">
      <c r="A127" s="76">
        <v>3</v>
      </c>
      <c r="B127" s="77">
        <v>994</v>
      </c>
      <c r="C127" s="76">
        <v>25154</v>
      </c>
      <c r="D127" s="77">
        <v>26148</v>
      </c>
      <c r="E127" s="77">
        <v>27142</v>
      </c>
      <c r="F127" s="77">
        <v>28136</v>
      </c>
      <c r="G127" s="77">
        <v>29130</v>
      </c>
      <c r="H127" s="77">
        <v>30124</v>
      </c>
      <c r="I127" s="77">
        <v>31118</v>
      </c>
      <c r="J127" s="76">
        <v>32610</v>
      </c>
      <c r="K127" s="76">
        <v>34102</v>
      </c>
      <c r="L127" s="76">
        <v>36861</v>
      </c>
      <c r="M127" s="76">
        <v>38355</v>
      </c>
    </row>
    <row r="128" spans="1:13" x14ac:dyDescent="0.25">
      <c r="A128" s="76">
        <v>4</v>
      </c>
      <c r="B128" s="77">
        <v>1049</v>
      </c>
      <c r="C128" s="76">
        <v>26209</v>
      </c>
      <c r="D128" s="77">
        <v>27258</v>
      </c>
      <c r="E128" s="77">
        <v>28307</v>
      </c>
      <c r="F128" s="77">
        <v>29356</v>
      </c>
      <c r="G128" s="77">
        <v>30405</v>
      </c>
      <c r="H128" s="77">
        <v>31454</v>
      </c>
      <c r="I128" s="77">
        <v>32503</v>
      </c>
      <c r="J128" s="76">
        <v>34073</v>
      </c>
      <c r="K128" s="76">
        <v>35641</v>
      </c>
      <c r="L128" s="76">
        <v>38478</v>
      </c>
      <c r="M128" s="76">
        <v>40045</v>
      </c>
    </row>
    <row r="129" spans="1:13" x14ac:dyDescent="0.25">
      <c r="A129" s="76">
        <v>5</v>
      </c>
      <c r="B129" s="77">
        <v>1102</v>
      </c>
      <c r="C129" s="76">
        <v>27372</v>
      </c>
      <c r="D129" s="77">
        <v>28474</v>
      </c>
      <c r="E129" s="77">
        <v>29576</v>
      </c>
      <c r="F129" s="77">
        <v>30678</v>
      </c>
      <c r="G129" s="77">
        <v>31780</v>
      </c>
      <c r="H129" s="77">
        <v>32882</v>
      </c>
      <c r="I129" s="77">
        <v>33984</v>
      </c>
      <c r="J129" s="76">
        <v>35635</v>
      </c>
      <c r="K129" s="76">
        <v>37285</v>
      </c>
      <c r="L129" s="76">
        <v>40204</v>
      </c>
      <c r="M129" s="76">
        <v>41855</v>
      </c>
    </row>
    <row r="130" spans="1:13" x14ac:dyDescent="0.25">
      <c r="A130" s="76">
        <v>6</v>
      </c>
      <c r="B130" s="77">
        <v>1158</v>
      </c>
      <c r="C130" s="76">
        <v>28717</v>
      </c>
      <c r="D130" s="77">
        <v>29875</v>
      </c>
      <c r="E130" s="77">
        <v>31033</v>
      </c>
      <c r="F130" s="77">
        <v>32191</v>
      </c>
      <c r="G130" s="77">
        <v>33349</v>
      </c>
      <c r="H130" s="77">
        <v>34507</v>
      </c>
      <c r="I130" s="77">
        <v>35665</v>
      </c>
      <c r="J130" s="76">
        <v>37404</v>
      </c>
      <c r="K130" s="76">
        <v>39142</v>
      </c>
      <c r="L130" s="76">
        <v>42150</v>
      </c>
      <c r="M130" s="76">
        <v>43890</v>
      </c>
    </row>
    <row r="131" spans="1:13" x14ac:dyDescent="0.25">
      <c r="A131" s="76">
        <v>7</v>
      </c>
      <c r="B131" s="77">
        <v>1207</v>
      </c>
      <c r="C131" s="76">
        <v>30248</v>
      </c>
      <c r="D131" s="77">
        <v>31455</v>
      </c>
      <c r="E131" s="77">
        <v>32662</v>
      </c>
      <c r="F131" s="77">
        <v>33869</v>
      </c>
      <c r="G131" s="77">
        <v>35076</v>
      </c>
      <c r="H131" s="77">
        <v>36283</v>
      </c>
      <c r="I131" s="77">
        <v>37490</v>
      </c>
      <c r="J131" s="76">
        <v>39298</v>
      </c>
      <c r="K131" s="76">
        <v>41105</v>
      </c>
      <c r="L131" s="76">
        <v>44181</v>
      </c>
      <c r="M131" s="76">
        <v>45989</v>
      </c>
    </row>
    <row r="132" spans="1:13" x14ac:dyDescent="0.25">
      <c r="A132" s="76">
        <v>8</v>
      </c>
      <c r="B132" s="77">
        <v>1253</v>
      </c>
      <c r="C132" s="76">
        <v>31859</v>
      </c>
      <c r="D132" s="77">
        <v>33112</v>
      </c>
      <c r="E132" s="77">
        <v>34365</v>
      </c>
      <c r="F132" s="77">
        <v>35618</v>
      </c>
      <c r="G132" s="77">
        <v>36871</v>
      </c>
      <c r="H132" s="77">
        <v>38124</v>
      </c>
      <c r="I132" s="77">
        <v>39377</v>
      </c>
      <c r="J132" s="76">
        <v>41256</v>
      </c>
      <c r="K132" s="76">
        <v>43135</v>
      </c>
      <c r="L132" s="76">
        <v>46279</v>
      </c>
      <c r="M132" s="76">
        <v>48160</v>
      </c>
    </row>
    <row r="133" spans="1:13" x14ac:dyDescent="0.25">
      <c r="A133" s="76">
        <v>9</v>
      </c>
      <c r="B133" s="77">
        <v>1307</v>
      </c>
      <c r="C133" s="76">
        <v>33544</v>
      </c>
      <c r="D133" s="77">
        <v>34851</v>
      </c>
      <c r="E133" s="77">
        <v>36158</v>
      </c>
      <c r="F133" s="77">
        <v>37465</v>
      </c>
      <c r="G133" s="77">
        <v>38772</v>
      </c>
      <c r="H133" s="77">
        <v>40079</v>
      </c>
      <c r="I133" s="77">
        <v>41386</v>
      </c>
      <c r="J133" s="76">
        <v>43351</v>
      </c>
      <c r="K133" s="76">
        <v>45313</v>
      </c>
      <c r="L133" s="76">
        <v>48546</v>
      </c>
      <c r="M133" s="76">
        <v>50508</v>
      </c>
    </row>
    <row r="134" spans="1:13" x14ac:dyDescent="0.25">
      <c r="A134" s="76">
        <v>10</v>
      </c>
      <c r="B134" s="77">
        <v>1375</v>
      </c>
      <c r="C134" s="76">
        <v>35354</v>
      </c>
      <c r="D134" s="77">
        <v>36729</v>
      </c>
      <c r="E134" s="77">
        <v>38104</v>
      </c>
      <c r="F134" s="77">
        <v>39479</v>
      </c>
      <c r="G134" s="77">
        <v>40854</v>
      </c>
      <c r="H134" s="77">
        <v>42229</v>
      </c>
      <c r="I134" s="77">
        <v>43604</v>
      </c>
      <c r="J134" s="76">
        <v>45662</v>
      </c>
      <c r="K134" s="76">
        <v>47719</v>
      </c>
      <c r="L134" s="76">
        <v>51043</v>
      </c>
      <c r="M134" s="76">
        <v>53102</v>
      </c>
    </row>
    <row r="135" spans="1:13" x14ac:dyDescent="0.25">
      <c r="A135" s="76">
        <v>11</v>
      </c>
      <c r="B135" s="77">
        <v>1431</v>
      </c>
      <c r="C135" s="76">
        <v>37344</v>
      </c>
      <c r="D135" s="77">
        <v>38775</v>
      </c>
      <c r="E135" s="77">
        <v>40206</v>
      </c>
      <c r="F135" s="77">
        <v>41637</v>
      </c>
      <c r="G135" s="77">
        <v>43068</v>
      </c>
      <c r="H135" s="77">
        <v>44499</v>
      </c>
      <c r="I135" s="77">
        <v>45930</v>
      </c>
      <c r="J135" s="76">
        <v>48072</v>
      </c>
      <c r="K135" s="76">
        <v>50214</v>
      </c>
      <c r="L135" s="76">
        <v>53625</v>
      </c>
      <c r="M135" s="76">
        <v>55769</v>
      </c>
    </row>
    <row r="136" spans="1:13" x14ac:dyDescent="0.25">
      <c r="A136" s="76">
        <v>12</v>
      </c>
      <c r="B136" s="77">
        <v>1493</v>
      </c>
      <c r="C136" s="76">
        <v>39327</v>
      </c>
      <c r="D136" s="77">
        <v>40820</v>
      </c>
      <c r="E136" s="77">
        <v>42313</v>
      </c>
      <c r="F136" s="77">
        <v>43806</v>
      </c>
      <c r="G136" s="77">
        <v>45299</v>
      </c>
      <c r="H136" s="77">
        <v>46792</v>
      </c>
      <c r="I136" s="77">
        <v>48285</v>
      </c>
      <c r="J136" s="76">
        <v>50527</v>
      </c>
      <c r="K136" s="76">
        <v>52771</v>
      </c>
      <c r="L136" s="76">
        <v>56278</v>
      </c>
      <c r="M136" s="76">
        <v>58519</v>
      </c>
    </row>
    <row r="137" spans="1:13" x14ac:dyDescent="0.25">
      <c r="A137" s="76">
        <v>13</v>
      </c>
      <c r="B137" s="77">
        <v>1559</v>
      </c>
      <c r="C137" s="76">
        <v>41576</v>
      </c>
      <c r="D137" s="77">
        <v>43135</v>
      </c>
      <c r="E137" s="77">
        <v>44694</v>
      </c>
      <c r="F137" s="77">
        <v>46253</v>
      </c>
      <c r="G137" s="77">
        <v>47812</v>
      </c>
      <c r="H137" s="77">
        <v>49371</v>
      </c>
      <c r="I137" s="77">
        <v>50930</v>
      </c>
      <c r="J137" s="76">
        <v>53265</v>
      </c>
      <c r="K137" s="76">
        <v>55600</v>
      </c>
      <c r="L137" s="76">
        <v>59203</v>
      </c>
      <c r="M137" s="76">
        <v>61538</v>
      </c>
    </row>
    <row r="138" spans="1:13" x14ac:dyDescent="0.25">
      <c r="A138" s="76">
        <v>14</v>
      </c>
      <c r="B138" s="77">
        <v>1635</v>
      </c>
      <c r="C138" s="76">
        <v>43870</v>
      </c>
      <c r="D138" s="77">
        <v>45505</v>
      </c>
      <c r="E138" s="77">
        <v>47140</v>
      </c>
      <c r="F138" s="77">
        <v>48775</v>
      </c>
      <c r="G138" s="77">
        <v>50410</v>
      </c>
      <c r="H138" s="77">
        <v>52045</v>
      </c>
      <c r="I138" s="77">
        <v>53680</v>
      </c>
      <c r="J138" s="76">
        <v>56126</v>
      </c>
      <c r="K138" s="76">
        <v>58573</v>
      </c>
      <c r="L138" s="76">
        <v>62286</v>
      </c>
      <c r="M138" s="76">
        <v>64733</v>
      </c>
    </row>
    <row r="139" spans="1:13" x14ac:dyDescent="0.25">
      <c r="A139" s="76">
        <v>15</v>
      </c>
      <c r="B139" s="77">
        <v>1701</v>
      </c>
      <c r="C139" s="76">
        <v>46296</v>
      </c>
      <c r="D139" s="77">
        <v>47997</v>
      </c>
      <c r="E139" s="77">
        <v>49698</v>
      </c>
      <c r="F139" s="77">
        <v>51399</v>
      </c>
      <c r="G139" s="77">
        <v>53100</v>
      </c>
      <c r="H139" s="77">
        <v>54801</v>
      </c>
      <c r="I139" s="77">
        <v>56502</v>
      </c>
      <c r="J139" s="76">
        <v>59050</v>
      </c>
      <c r="K139" s="76">
        <v>61601</v>
      </c>
      <c r="L139" s="76">
        <v>65414</v>
      </c>
      <c r="M139" s="76">
        <v>67961</v>
      </c>
    </row>
    <row r="140" spans="1:13" x14ac:dyDescent="0.25">
      <c r="A140" s="76">
        <v>16</v>
      </c>
      <c r="B140" s="77">
        <v>1777</v>
      </c>
      <c r="C140" s="76">
        <v>48813</v>
      </c>
      <c r="D140" s="77">
        <v>50590</v>
      </c>
      <c r="E140" s="77">
        <v>52367</v>
      </c>
      <c r="F140" s="77">
        <v>54144</v>
      </c>
      <c r="G140" s="77">
        <v>55921</v>
      </c>
      <c r="H140" s="77">
        <v>57698</v>
      </c>
      <c r="I140" s="77">
        <v>59475</v>
      </c>
      <c r="J140" s="76">
        <v>62139</v>
      </c>
      <c r="K140" s="76">
        <v>64803</v>
      </c>
      <c r="L140" s="76">
        <v>68732</v>
      </c>
      <c r="M140" s="76">
        <v>71393</v>
      </c>
    </row>
    <row r="141" spans="1:13" x14ac:dyDescent="0.25">
      <c r="A141" s="76">
        <v>17</v>
      </c>
      <c r="B141" s="77">
        <v>1872</v>
      </c>
      <c r="C141" s="76">
        <v>51461</v>
      </c>
      <c r="D141" s="77">
        <v>53333</v>
      </c>
      <c r="E141" s="77">
        <v>55205</v>
      </c>
      <c r="F141" s="77">
        <v>57077</v>
      </c>
      <c r="G141" s="77">
        <v>58949</v>
      </c>
      <c r="H141" s="77">
        <v>60821</v>
      </c>
      <c r="I141" s="77">
        <v>62693</v>
      </c>
      <c r="J141" s="76">
        <v>65496</v>
      </c>
      <c r="K141" s="76">
        <v>68296</v>
      </c>
      <c r="L141" s="76">
        <v>72367</v>
      </c>
      <c r="M141" s="76">
        <v>75170</v>
      </c>
    </row>
    <row r="142" spans="1:13" x14ac:dyDescent="0.25">
      <c r="A142" s="76">
        <v>18</v>
      </c>
      <c r="B142" s="77">
        <v>1965</v>
      </c>
      <c r="C142" s="76">
        <v>54291</v>
      </c>
      <c r="D142" s="77">
        <v>56256</v>
      </c>
      <c r="E142" s="77">
        <v>58221</v>
      </c>
      <c r="F142" s="77">
        <v>60186</v>
      </c>
      <c r="G142" s="77">
        <v>62151</v>
      </c>
      <c r="H142" s="77">
        <v>64116</v>
      </c>
      <c r="I142" s="77">
        <v>66081</v>
      </c>
      <c r="J142" s="76">
        <v>69027</v>
      </c>
      <c r="K142" s="76">
        <v>71976</v>
      </c>
      <c r="L142" s="76">
        <v>76188</v>
      </c>
      <c r="M142" s="76">
        <v>79135</v>
      </c>
    </row>
    <row r="143" spans="1:13" ht="15" customHeight="1" x14ac:dyDescent="0.25">
      <c r="A143" s="76">
        <v>19</v>
      </c>
      <c r="B143" s="77">
        <v>2052</v>
      </c>
      <c r="C143" s="76">
        <v>57159</v>
      </c>
      <c r="D143" s="77">
        <v>59211</v>
      </c>
      <c r="E143" s="77">
        <v>61263</v>
      </c>
      <c r="F143" s="77">
        <v>63315</v>
      </c>
      <c r="G143" s="77">
        <v>65367</v>
      </c>
      <c r="H143" s="77">
        <v>67419</v>
      </c>
      <c r="I143" s="77">
        <v>69471</v>
      </c>
      <c r="J143" s="76">
        <v>72547</v>
      </c>
      <c r="K143" s="76">
        <v>75621</v>
      </c>
      <c r="L143" s="76">
        <v>79965</v>
      </c>
      <c r="M143" s="76">
        <v>83040</v>
      </c>
    </row>
    <row r="144" spans="1:13" x14ac:dyDescent="0.25">
      <c r="A144" s="76">
        <v>20</v>
      </c>
      <c r="B144" s="77">
        <v>2145</v>
      </c>
      <c r="C144" s="76">
        <v>60006</v>
      </c>
      <c r="D144" s="77">
        <v>62151</v>
      </c>
      <c r="E144" s="77">
        <v>64296</v>
      </c>
      <c r="F144" s="77">
        <v>66441</v>
      </c>
      <c r="G144" s="77">
        <v>68586</v>
      </c>
      <c r="H144" s="77">
        <v>70731</v>
      </c>
      <c r="I144" s="77">
        <v>72876</v>
      </c>
      <c r="J144" s="76">
        <v>76095</v>
      </c>
      <c r="K144" s="76">
        <v>79314</v>
      </c>
      <c r="L144" s="76">
        <v>83798</v>
      </c>
      <c r="M144" s="76">
        <v>87018</v>
      </c>
    </row>
    <row r="145" spans="1:13" x14ac:dyDescent="0.25">
      <c r="A145" s="76">
        <v>21</v>
      </c>
      <c r="B145" s="77">
        <v>2237</v>
      </c>
      <c r="C145" s="76">
        <v>63143</v>
      </c>
      <c r="D145" s="77">
        <v>65380</v>
      </c>
      <c r="E145" s="77">
        <v>67617</v>
      </c>
      <c r="F145" s="77">
        <v>69854</v>
      </c>
      <c r="G145" s="77">
        <v>72091</v>
      </c>
      <c r="H145" s="77">
        <v>74328</v>
      </c>
      <c r="I145" s="77">
        <v>76565</v>
      </c>
      <c r="J145" s="76">
        <v>79921</v>
      </c>
      <c r="K145" s="76">
        <v>83274</v>
      </c>
      <c r="L145" s="76">
        <v>87895</v>
      </c>
      <c r="M145" s="76">
        <v>91250</v>
      </c>
    </row>
    <row r="146" spans="1:13" x14ac:dyDescent="0.25">
      <c r="A146" s="76">
        <v>22</v>
      </c>
      <c r="B146" s="77">
        <v>2369</v>
      </c>
      <c r="C146" s="76">
        <v>66426</v>
      </c>
      <c r="D146" s="77">
        <v>68795</v>
      </c>
      <c r="E146" s="77">
        <v>71164</v>
      </c>
      <c r="F146" s="77">
        <v>73533</v>
      </c>
      <c r="G146" s="77">
        <v>75902</v>
      </c>
      <c r="H146" s="77">
        <v>78271</v>
      </c>
      <c r="I146" s="77">
        <v>80640</v>
      </c>
      <c r="J146" s="76">
        <v>84188</v>
      </c>
      <c r="K146" s="76">
        <v>87736</v>
      </c>
      <c r="L146" s="76">
        <v>92549</v>
      </c>
      <c r="M146" s="76">
        <v>96097</v>
      </c>
    </row>
    <row r="147" spans="1:13" x14ac:dyDescent="0.25">
      <c r="A147" s="76">
        <v>23</v>
      </c>
      <c r="B147" s="77">
        <v>2437</v>
      </c>
      <c r="C147" s="76">
        <v>69926</v>
      </c>
      <c r="D147" s="77">
        <v>72363</v>
      </c>
      <c r="E147" s="77">
        <v>74800</v>
      </c>
      <c r="F147" s="77">
        <v>77237</v>
      </c>
      <c r="G147" s="77">
        <v>79674</v>
      </c>
      <c r="H147" s="77">
        <v>82111</v>
      </c>
      <c r="I147" s="77">
        <v>84548</v>
      </c>
      <c r="J147" s="76">
        <v>88203</v>
      </c>
      <c r="K147" s="76">
        <v>91860</v>
      </c>
      <c r="L147" s="76">
        <v>96780</v>
      </c>
      <c r="M147" s="76">
        <v>100435</v>
      </c>
    </row>
    <row r="148" spans="1:13" x14ac:dyDescent="0.25">
      <c r="A148" s="76">
        <v>24</v>
      </c>
      <c r="B148" s="77">
        <v>2527</v>
      </c>
      <c r="C148" s="76">
        <v>73616</v>
      </c>
      <c r="D148" s="77">
        <v>76143</v>
      </c>
      <c r="E148" s="77">
        <v>78670</v>
      </c>
      <c r="F148" s="77">
        <v>81197</v>
      </c>
      <c r="G148" s="77">
        <v>83724</v>
      </c>
      <c r="H148" s="77">
        <v>86251</v>
      </c>
      <c r="I148" s="77">
        <v>88778</v>
      </c>
      <c r="J148" s="76">
        <v>92566</v>
      </c>
      <c r="K148" s="76">
        <v>96355</v>
      </c>
      <c r="L148" s="76">
        <v>101412</v>
      </c>
      <c r="M148" s="76">
        <v>105200</v>
      </c>
    </row>
    <row r="149" spans="1:13" x14ac:dyDescent="0.25">
      <c r="A149" s="76">
        <v>25</v>
      </c>
      <c r="B149" s="77">
        <v>2636</v>
      </c>
      <c r="C149" s="76">
        <v>77626</v>
      </c>
      <c r="D149" s="77">
        <v>80262</v>
      </c>
      <c r="E149" s="77">
        <v>82898</v>
      </c>
      <c r="F149" s="77">
        <v>85534</v>
      </c>
      <c r="G149" s="77">
        <v>88170</v>
      </c>
      <c r="H149" s="77">
        <v>90806</v>
      </c>
      <c r="I149" s="77">
        <v>93442</v>
      </c>
      <c r="J149" s="76">
        <v>97393</v>
      </c>
      <c r="K149" s="76">
        <v>101341</v>
      </c>
      <c r="L149" s="76">
        <v>106561</v>
      </c>
      <c r="M149" s="76">
        <v>110512</v>
      </c>
    </row>
    <row r="150" spans="1:13" x14ac:dyDescent="0.25">
      <c r="A150" s="160"/>
      <c r="B150" s="161"/>
      <c r="C150" s="161"/>
      <c r="D150" s="161"/>
      <c r="E150" s="161"/>
      <c r="F150" s="161"/>
      <c r="G150" s="161"/>
      <c r="H150" s="161"/>
      <c r="I150" s="161"/>
      <c r="J150" s="161"/>
      <c r="K150" s="161"/>
      <c r="L150" s="161"/>
      <c r="M150" s="161"/>
    </row>
    <row r="151" spans="1:13" x14ac:dyDescent="0.25">
      <c r="A151" s="158" t="s">
        <v>63</v>
      </c>
      <c r="B151" s="158"/>
      <c r="C151" s="158"/>
      <c r="D151" s="158"/>
      <c r="E151" s="158"/>
      <c r="F151" s="158"/>
      <c r="G151" s="158"/>
      <c r="H151" s="158"/>
      <c r="I151" s="158"/>
      <c r="J151" s="158"/>
      <c r="K151" s="158"/>
      <c r="L151" s="158"/>
      <c r="M151" s="158"/>
    </row>
    <row r="152" spans="1:13" x14ac:dyDescent="0.25">
      <c r="A152" s="158" t="s">
        <v>62</v>
      </c>
      <c r="B152" s="158"/>
      <c r="C152" s="158"/>
      <c r="D152" s="158"/>
      <c r="E152" s="158"/>
      <c r="F152" s="162"/>
      <c r="G152" s="158"/>
      <c r="H152" s="158"/>
      <c r="I152" s="158"/>
      <c r="J152" s="158"/>
      <c r="K152" s="158"/>
      <c r="L152" s="158"/>
      <c r="M152" s="158"/>
    </row>
    <row r="153" spans="1:13" x14ac:dyDescent="0.25">
      <c r="A153" s="158" t="s">
        <v>67</v>
      </c>
      <c r="B153" s="158"/>
      <c r="C153" s="158"/>
      <c r="D153" s="158"/>
      <c r="E153" s="158"/>
      <c r="F153" s="158"/>
      <c r="G153" s="158"/>
      <c r="H153" s="158"/>
      <c r="I153" s="158"/>
      <c r="J153" s="158"/>
      <c r="K153" s="158"/>
      <c r="L153" s="158"/>
      <c r="M153" s="158"/>
    </row>
    <row r="154" spans="1:13" x14ac:dyDescent="0.25">
      <c r="A154" s="158" t="s">
        <v>66</v>
      </c>
      <c r="B154" s="158"/>
      <c r="C154" s="158"/>
      <c r="D154" s="158"/>
      <c r="E154" s="158"/>
      <c r="F154" s="158"/>
      <c r="G154" s="158"/>
      <c r="H154" s="158"/>
      <c r="I154" s="158"/>
      <c r="J154" s="158"/>
      <c r="K154" s="158"/>
      <c r="L154" s="158"/>
      <c r="M154" s="158"/>
    </row>
    <row r="155" spans="1:13" x14ac:dyDescent="0.25">
      <c r="A155" s="165">
        <v>0.03</v>
      </c>
      <c r="B155" s="166"/>
      <c r="C155" s="166"/>
      <c r="D155" s="166"/>
      <c r="E155" s="166"/>
      <c r="F155" s="166"/>
      <c r="G155" s="166"/>
      <c r="H155" s="166"/>
      <c r="I155" s="166"/>
      <c r="J155" s="166"/>
      <c r="K155" s="166"/>
      <c r="L155" s="166"/>
      <c r="M155" s="76"/>
    </row>
    <row r="156" spans="1:13" x14ac:dyDescent="0.25">
      <c r="A156" s="166"/>
      <c r="B156" s="166"/>
      <c r="C156" s="166"/>
      <c r="D156" s="166"/>
      <c r="E156" s="166"/>
      <c r="F156" s="166"/>
      <c r="G156" s="166"/>
      <c r="H156" s="166"/>
      <c r="I156" s="166"/>
      <c r="J156" s="166"/>
      <c r="K156" s="166"/>
      <c r="L156" s="166"/>
      <c r="M156" s="78" t="s">
        <v>39</v>
      </c>
    </row>
    <row r="157" spans="1:13" x14ac:dyDescent="0.25">
      <c r="A157" s="166"/>
      <c r="B157" s="166"/>
      <c r="C157" s="166"/>
      <c r="D157" s="166"/>
      <c r="E157" s="166"/>
      <c r="F157" s="166"/>
      <c r="G157" s="166"/>
      <c r="H157" s="166"/>
      <c r="I157" s="166"/>
      <c r="J157" s="166"/>
      <c r="K157" s="166"/>
      <c r="L157" s="166"/>
      <c r="M157" s="78" t="s">
        <v>40</v>
      </c>
    </row>
    <row r="158" spans="1:13" x14ac:dyDescent="0.25">
      <c r="A158" s="78"/>
      <c r="B158" s="78"/>
      <c r="C158" s="78"/>
      <c r="D158" s="78" t="s">
        <v>41</v>
      </c>
      <c r="E158" s="78" t="s">
        <v>41</v>
      </c>
      <c r="F158" s="78" t="s">
        <v>41</v>
      </c>
      <c r="G158" s="78" t="s">
        <v>41</v>
      </c>
      <c r="H158" s="78" t="s">
        <v>41</v>
      </c>
      <c r="I158" s="78"/>
      <c r="J158" s="78" t="s">
        <v>42</v>
      </c>
      <c r="K158" s="78" t="s">
        <v>43</v>
      </c>
      <c r="L158" s="78" t="s">
        <v>44</v>
      </c>
      <c r="M158" s="78" t="s">
        <v>45</v>
      </c>
    </row>
    <row r="159" spans="1:13" x14ac:dyDescent="0.25">
      <c r="A159" s="78"/>
      <c r="B159" s="78" t="s">
        <v>41</v>
      </c>
      <c r="C159" s="78" t="s">
        <v>46</v>
      </c>
      <c r="D159" s="78" t="s">
        <v>47</v>
      </c>
      <c r="E159" s="78" t="s">
        <v>47</v>
      </c>
      <c r="F159" s="78" t="s">
        <v>47</v>
      </c>
      <c r="G159" s="78" t="s">
        <v>47</v>
      </c>
      <c r="H159" s="78" t="s">
        <v>47</v>
      </c>
      <c r="I159" s="78" t="s">
        <v>48</v>
      </c>
      <c r="J159" s="78" t="s">
        <v>39</v>
      </c>
      <c r="K159" s="78" t="s">
        <v>39</v>
      </c>
      <c r="L159" s="78" t="s">
        <v>39</v>
      </c>
      <c r="M159" s="78" t="s">
        <v>39</v>
      </c>
    </row>
    <row r="160" spans="1:13" x14ac:dyDescent="0.25">
      <c r="A160" s="78" t="s">
        <v>49</v>
      </c>
      <c r="B160" s="78" t="s">
        <v>50</v>
      </c>
      <c r="C160" s="78" t="s">
        <v>51</v>
      </c>
      <c r="D160" s="78" t="s">
        <v>52</v>
      </c>
      <c r="E160" s="78" t="s">
        <v>53</v>
      </c>
      <c r="F160" s="78" t="s">
        <v>54</v>
      </c>
      <c r="G160" s="78" t="s">
        <v>55</v>
      </c>
      <c r="H160" s="78" t="s">
        <v>56</v>
      </c>
      <c r="I160" s="78" t="s">
        <v>51</v>
      </c>
      <c r="J160" s="78" t="s">
        <v>57</v>
      </c>
      <c r="K160" s="78" t="s">
        <v>57</v>
      </c>
      <c r="L160" s="78" t="s">
        <v>57</v>
      </c>
      <c r="M160" s="78" t="s">
        <v>57</v>
      </c>
    </row>
    <row r="161" spans="1:13" x14ac:dyDescent="0.25">
      <c r="A161" s="160"/>
      <c r="B161" s="163"/>
      <c r="C161" s="163"/>
      <c r="D161" s="163"/>
      <c r="E161" s="163"/>
      <c r="F161" s="163"/>
      <c r="G161" s="163"/>
      <c r="H161" s="163"/>
      <c r="I161" s="163"/>
      <c r="J161" s="163"/>
      <c r="K161" s="163"/>
      <c r="L161" s="163"/>
      <c r="M161" s="163"/>
    </row>
    <row r="162" spans="1:13" x14ac:dyDescent="0.25">
      <c r="A162" s="76">
        <v>1</v>
      </c>
      <c r="B162" s="77">
        <v>932</v>
      </c>
      <c r="C162" s="76">
        <v>23966</v>
      </c>
      <c r="D162" s="77">
        <v>24898</v>
      </c>
      <c r="E162" s="77">
        <v>25830</v>
      </c>
      <c r="F162" s="77">
        <v>26762</v>
      </c>
      <c r="G162" s="77">
        <v>27694</v>
      </c>
      <c r="H162" s="77">
        <v>28626</v>
      </c>
      <c r="I162" s="77">
        <v>29558</v>
      </c>
      <c r="J162" s="76">
        <v>30950</v>
      </c>
      <c r="K162" s="76">
        <v>32343</v>
      </c>
      <c r="L162" s="76">
        <v>35042</v>
      </c>
      <c r="M162" s="76">
        <v>36434</v>
      </c>
    </row>
    <row r="163" spans="1:13" x14ac:dyDescent="0.25">
      <c r="A163" s="76">
        <v>2</v>
      </c>
      <c r="B163" s="77">
        <v>982</v>
      </c>
      <c r="C163" s="76">
        <v>24777</v>
      </c>
      <c r="D163" s="77">
        <v>25759</v>
      </c>
      <c r="E163" s="77">
        <v>26741</v>
      </c>
      <c r="F163" s="77">
        <v>27723</v>
      </c>
      <c r="G163" s="77">
        <v>28705</v>
      </c>
      <c r="H163" s="77">
        <v>29687</v>
      </c>
      <c r="I163" s="77">
        <v>30669</v>
      </c>
      <c r="J163" s="76">
        <v>32142</v>
      </c>
      <c r="K163" s="76">
        <v>33615</v>
      </c>
      <c r="L163" s="76">
        <v>36394</v>
      </c>
      <c r="M163" s="76">
        <v>37869</v>
      </c>
    </row>
    <row r="164" spans="1:13" x14ac:dyDescent="0.25">
      <c r="A164" s="76">
        <v>3</v>
      </c>
      <c r="B164" s="77">
        <v>1024</v>
      </c>
      <c r="C164" s="76">
        <v>25909</v>
      </c>
      <c r="D164" s="77">
        <v>26933</v>
      </c>
      <c r="E164" s="77">
        <v>27957</v>
      </c>
      <c r="F164" s="77">
        <v>28981</v>
      </c>
      <c r="G164" s="77">
        <v>30005</v>
      </c>
      <c r="H164" s="77">
        <v>31029</v>
      </c>
      <c r="I164" s="77">
        <v>32053</v>
      </c>
      <c r="J164" s="76">
        <v>33590</v>
      </c>
      <c r="K164" s="76">
        <v>35127</v>
      </c>
      <c r="L164" s="76">
        <v>37968</v>
      </c>
      <c r="M164" s="76">
        <v>39507</v>
      </c>
    </row>
    <row r="165" spans="1:13" x14ac:dyDescent="0.25">
      <c r="A165" s="76">
        <v>4</v>
      </c>
      <c r="B165" s="77">
        <v>1081</v>
      </c>
      <c r="C165" s="76">
        <v>26995</v>
      </c>
      <c r="D165" s="77">
        <v>28076</v>
      </c>
      <c r="E165" s="77">
        <v>29157</v>
      </c>
      <c r="F165" s="77">
        <v>30238</v>
      </c>
      <c r="G165" s="77">
        <v>31319</v>
      </c>
      <c r="H165" s="77">
        <v>32400</v>
      </c>
      <c r="I165" s="77">
        <v>33481</v>
      </c>
      <c r="J165" s="76">
        <v>35098</v>
      </c>
      <c r="K165" s="76">
        <v>36713</v>
      </c>
      <c r="L165" s="76">
        <v>39635</v>
      </c>
      <c r="M165" s="76">
        <v>41249</v>
      </c>
    </row>
    <row r="166" spans="1:13" x14ac:dyDescent="0.25">
      <c r="A166" s="76">
        <v>5</v>
      </c>
      <c r="B166" s="77">
        <v>1135</v>
      </c>
      <c r="C166" s="76">
        <v>28193</v>
      </c>
      <c r="D166" s="77">
        <v>29328</v>
      </c>
      <c r="E166" s="77">
        <v>30463</v>
      </c>
      <c r="F166" s="77">
        <v>31598</v>
      </c>
      <c r="G166" s="77">
        <v>32733</v>
      </c>
      <c r="H166" s="77">
        <v>33868</v>
      </c>
      <c r="I166" s="77">
        <v>35003</v>
      </c>
      <c r="J166" s="76">
        <v>36704</v>
      </c>
      <c r="K166" s="76">
        <v>38403</v>
      </c>
      <c r="L166" s="76">
        <v>41410</v>
      </c>
      <c r="M166" s="76">
        <v>43110</v>
      </c>
    </row>
    <row r="167" spans="1:13" x14ac:dyDescent="0.25">
      <c r="A167" s="76">
        <v>6</v>
      </c>
      <c r="B167" s="77">
        <v>1193</v>
      </c>
      <c r="C167" s="76">
        <v>29579</v>
      </c>
      <c r="D167" s="77">
        <v>30772</v>
      </c>
      <c r="E167" s="77">
        <v>31965</v>
      </c>
      <c r="F167" s="77">
        <v>33158</v>
      </c>
      <c r="G167" s="77">
        <v>34351</v>
      </c>
      <c r="H167" s="77">
        <v>35544</v>
      </c>
      <c r="I167" s="77">
        <v>36737</v>
      </c>
      <c r="J167" s="76">
        <v>38528</v>
      </c>
      <c r="K167" s="76">
        <v>40318</v>
      </c>
      <c r="L167" s="76">
        <v>43417</v>
      </c>
      <c r="M167" s="76">
        <v>45209</v>
      </c>
    </row>
    <row r="168" spans="1:13" x14ac:dyDescent="0.25">
      <c r="A168" s="76">
        <v>7</v>
      </c>
      <c r="B168" s="77">
        <v>1243</v>
      </c>
      <c r="C168" s="76">
        <v>31155</v>
      </c>
      <c r="D168" s="77">
        <v>32398</v>
      </c>
      <c r="E168" s="77">
        <v>33641</v>
      </c>
      <c r="F168" s="77">
        <v>34884</v>
      </c>
      <c r="G168" s="77">
        <v>36127</v>
      </c>
      <c r="H168" s="77">
        <v>37370</v>
      </c>
      <c r="I168" s="77">
        <v>38613</v>
      </c>
      <c r="J168" s="76">
        <v>40475</v>
      </c>
      <c r="K168" s="76">
        <v>42336</v>
      </c>
      <c r="L168" s="76">
        <v>45505</v>
      </c>
      <c r="M168" s="76">
        <v>47367</v>
      </c>
    </row>
    <row r="169" spans="1:13" x14ac:dyDescent="0.25">
      <c r="A169" s="76">
        <v>8</v>
      </c>
      <c r="B169" s="77">
        <v>1291</v>
      </c>
      <c r="C169" s="76">
        <v>32815</v>
      </c>
      <c r="D169" s="77">
        <v>34106</v>
      </c>
      <c r="E169" s="77">
        <v>35397</v>
      </c>
      <c r="F169" s="77">
        <v>36688</v>
      </c>
      <c r="G169" s="77">
        <v>37979</v>
      </c>
      <c r="H169" s="77">
        <v>39270</v>
      </c>
      <c r="I169" s="77">
        <v>40561</v>
      </c>
      <c r="J169" s="76">
        <v>42496</v>
      </c>
      <c r="K169" s="76">
        <v>44432</v>
      </c>
      <c r="L169" s="76">
        <v>47670</v>
      </c>
      <c r="M169" s="76">
        <v>49607</v>
      </c>
    </row>
    <row r="170" spans="1:13" x14ac:dyDescent="0.25">
      <c r="A170" s="76">
        <v>9</v>
      </c>
      <c r="B170" s="77">
        <v>1346</v>
      </c>
      <c r="C170" s="76">
        <v>34550</v>
      </c>
      <c r="D170" s="77">
        <v>35896</v>
      </c>
      <c r="E170" s="77">
        <v>37242</v>
      </c>
      <c r="F170" s="77">
        <v>38588</v>
      </c>
      <c r="G170" s="77">
        <v>39934</v>
      </c>
      <c r="H170" s="77">
        <v>41280</v>
      </c>
      <c r="I170" s="77">
        <v>42626</v>
      </c>
      <c r="J170" s="76">
        <v>44650</v>
      </c>
      <c r="K170" s="76">
        <v>46671</v>
      </c>
      <c r="L170" s="76">
        <v>50001</v>
      </c>
      <c r="M170" s="76">
        <v>52022</v>
      </c>
    </row>
    <row r="171" spans="1:13" x14ac:dyDescent="0.25">
      <c r="A171" s="76">
        <v>10</v>
      </c>
      <c r="B171" s="77">
        <v>1416</v>
      </c>
      <c r="C171" s="76">
        <v>36415</v>
      </c>
      <c r="D171" s="77">
        <v>37831</v>
      </c>
      <c r="E171" s="77">
        <v>39247</v>
      </c>
      <c r="F171" s="77">
        <v>40663</v>
      </c>
      <c r="G171" s="77">
        <v>42079</v>
      </c>
      <c r="H171" s="77">
        <v>43495</v>
      </c>
      <c r="I171" s="77">
        <v>44911</v>
      </c>
      <c r="J171" s="76">
        <v>47031</v>
      </c>
      <c r="K171" s="76">
        <v>49149</v>
      </c>
      <c r="L171" s="76">
        <v>52573</v>
      </c>
      <c r="M171" s="76">
        <v>54694</v>
      </c>
    </row>
    <row r="172" spans="1:13" x14ac:dyDescent="0.25">
      <c r="A172" s="76">
        <v>11</v>
      </c>
      <c r="B172" s="77">
        <v>1474</v>
      </c>
      <c r="C172" s="76">
        <v>38464</v>
      </c>
      <c r="D172" s="77">
        <v>39938</v>
      </c>
      <c r="E172" s="77">
        <v>41412</v>
      </c>
      <c r="F172" s="77">
        <v>42886</v>
      </c>
      <c r="G172" s="77">
        <v>44360</v>
      </c>
      <c r="H172" s="77">
        <v>45834</v>
      </c>
      <c r="I172" s="77">
        <v>47308</v>
      </c>
      <c r="J172" s="76">
        <v>49514</v>
      </c>
      <c r="K172" s="76">
        <v>51721</v>
      </c>
      <c r="L172" s="76">
        <v>55234</v>
      </c>
      <c r="M172" s="76">
        <v>57442</v>
      </c>
    </row>
    <row r="173" spans="1:13" x14ac:dyDescent="0.25">
      <c r="A173" s="76">
        <v>12</v>
      </c>
      <c r="B173" s="77">
        <v>1538</v>
      </c>
      <c r="C173" s="76">
        <v>40507</v>
      </c>
      <c r="D173" s="77">
        <v>42045</v>
      </c>
      <c r="E173" s="77">
        <v>43583</v>
      </c>
      <c r="F173" s="77">
        <v>45121</v>
      </c>
      <c r="G173" s="77">
        <v>46659</v>
      </c>
      <c r="H173" s="77">
        <v>48197</v>
      </c>
      <c r="I173" s="77">
        <v>49735</v>
      </c>
      <c r="J173" s="76">
        <v>52044</v>
      </c>
      <c r="K173" s="76">
        <v>54356</v>
      </c>
      <c r="L173" s="76">
        <v>57968</v>
      </c>
      <c r="M173" s="76">
        <v>60276</v>
      </c>
    </row>
    <row r="174" spans="1:13" x14ac:dyDescent="0.25">
      <c r="A174" s="76">
        <v>13</v>
      </c>
      <c r="B174" s="77">
        <v>1606</v>
      </c>
      <c r="C174" s="76">
        <v>42823</v>
      </c>
      <c r="D174" s="77">
        <v>44429</v>
      </c>
      <c r="E174" s="77">
        <v>46035</v>
      </c>
      <c r="F174" s="77">
        <v>47641</v>
      </c>
      <c r="G174" s="77">
        <v>49247</v>
      </c>
      <c r="H174" s="77">
        <v>50853</v>
      </c>
      <c r="I174" s="77">
        <v>52459</v>
      </c>
      <c r="J174" s="76">
        <v>54864</v>
      </c>
      <c r="K174" s="76">
        <v>57269</v>
      </c>
      <c r="L174" s="76">
        <v>60980</v>
      </c>
      <c r="M174" s="76">
        <v>63385</v>
      </c>
    </row>
    <row r="175" spans="1:13" x14ac:dyDescent="0.25">
      <c r="A175" s="76">
        <v>14</v>
      </c>
      <c r="B175" s="77">
        <v>1684</v>
      </c>
      <c r="C175" s="76">
        <v>45186</v>
      </c>
      <c r="D175" s="77">
        <v>46870</v>
      </c>
      <c r="E175" s="77">
        <v>48554</v>
      </c>
      <c r="F175" s="77">
        <v>50238</v>
      </c>
      <c r="G175" s="77">
        <v>51922</v>
      </c>
      <c r="H175" s="77">
        <v>53606</v>
      </c>
      <c r="I175" s="77">
        <v>55290</v>
      </c>
      <c r="J175" s="76">
        <v>57809</v>
      </c>
      <c r="K175" s="76">
        <v>60330</v>
      </c>
      <c r="L175" s="76">
        <v>64154</v>
      </c>
      <c r="M175" s="76">
        <v>66675</v>
      </c>
    </row>
    <row r="176" spans="1:13" x14ac:dyDescent="0.25">
      <c r="A176" s="76">
        <v>15</v>
      </c>
      <c r="B176" s="77">
        <v>1752</v>
      </c>
      <c r="C176" s="76">
        <v>47685</v>
      </c>
      <c r="D176" s="77">
        <v>49437</v>
      </c>
      <c r="E176" s="77">
        <v>51189</v>
      </c>
      <c r="F176" s="77">
        <v>52941</v>
      </c>
      <c r="G176" s="77">
        <v>54693</v>
      </c>
      <c r="H176" s="77">
        <v>56445</v>
      </c>
      <c r="I176" s="77">
        <v>58197</v>
      </c>
      <c r="J176" s="76">
        <v>60821</v>
      </c>
      <c r="K176" s="76">
        <v>63449</v>
      </c>
      <c r="L176" s="76">
        <v>67376</v>
      </c>
      <c r="M176" s="76">
        <v>70000</v>
      </c>
    </row>
    <row r="177" spans="1:13" x14ac:dyDescent="0.25">
      <c r="A177" s="76">
        <v>16</v>
      </c>
      <c r="B177" s="77">
        <v>1830</v>
      </c>
      <c r="C177" s="76">
        <v>50277</v>
      </c>
      <c r="D177" s="77">
        <v>52107</v>
      </c>
      <c r="E177" s="77">
        <v>53937</v>
      </c>
      <c r="F177" s="77">
        <v>55767</v>
      </c>
      <c r="G177" s="77">
        <v>57597</v>
      </c>
      <c r="H177" s="77">
        <v>59427</v>
      </c>
      <c r="I177" s="77">
        <v>61257</v>
      </c>
      <c r="J177" s="76">
        <v>64001</v>
      </c>
      <c r="K177" s="76">
        <v>66745</v>
      </c>
      <c r="L177" s="76">
        <v>70792</v>
      </c>
      <c r="M177" s="76">
        <v>73533</v>
      </c>
    </row>
    <row r="178" spans="1:13" x14ac:dyDescent="0.25">
      <c r="A178" s="76">
        <v>17</v>
      </c>
      <c r="B178" s="77">
        <v>1928</v>
      </c>
      <c r="C178" s="76">
        <v>53005</v>
      </c>
      <c r="D178" s="77">
        <v>54933</v>
      </c>
      <c r="E178" s="77">
        <v>56861</v>
      </c>
      <c r="F178" s="77">
        <v>58789</v>
      </c>
      <c r="G178" s="77">
        <v>60717</v>
      </c>
      <c r="H178" s="77">
        <v>62645</v>
      </c>
      <c r="I178" s="77">
        <v>64573</v>
      </c>
      <c r="J178" s="76">
        <v>67460</v>
      </c>
      <c r="K178" s="76">
        <v>70344</v>
      </c>
      <c r="L178" s="76">
        <v>74537</v>
      </c>
      <c r="M178" s="76">
        <v>77424</v>
      </c>
    </row>
    <row r="179" spans="1:13" x14ac:dyDescent="0.25">
      <c r="A179" s="76">
        <v>18</v>
      </c>
      <c r="B179" s="77">
        <v>2024</v>
      </c>
      <c r="C179" s="76">
        <v>55920</v>
      </c>
      <c r="D179" s="77">
        <v>57944</v>
      </c>
      <c r="E179" s="77">
        <v>59968</v>
      </c>
      <c r="F179" s="77">
        <v>61992</v>
      </c>
      <c r="G179" s="77">
        <v>64016</v>
      </c>
      <c r="H179" s="77">
        <v>66040</v>
      </c>
      <c r="I179" s="77">
        <v>68064</v>
      </c>
      <c r="J179" s="76">
        <v>71098</v>
      </c>
      <c r="K179" s="76">
        <v>74136</v>
      </c>
      <c r="L179" s="76">
        <v>78474</v>
      </c>
      <c r="M179" s="76">
        <v>81510</v>
      </c>
    </row>
    <row r="180" spans="1:13" x14ac:dyDescent="0.25">
      <c r="A180" s="76">
        <v>19</v>
      </c>
      <c r="B180" s="77">
        <v>2114</v>
      </c>
      <c r="C180" s="76">
        <v>58874</v>
      </c>
      <c r="D180" s="77">
        <v>60988</v>
      </c>
      <c r="E180" s="77">
        <v>63102</v>
      </c>
      <c r="F180" s="77">
        <v>65216</v>
      </c>
      <c r="G180" s="77">
        <v>67330</v>
      </c>
      <c r="H180" s="77">
        <v>69444</v>
      </c>
      <c r="I180" s="77">
        <v>71558</v>
      </c>
      <c r="J180" s="76">
        <v>74726</v>
      </c>
      <c r="K180" s="76">
        <v>77893</v>
      </c>
      <c r="L180" s="76">
        <v>82367</v>
      </c>
      <c r="M180" s="76">
        <v>85534</v>
      </c>
    </row>
    <row r="181" spans="1:13" x14ac:dyDescent="0.25">
      <c r="A181" s="76">
        <v>20</v>
      </c>
      <c r="B181" s="77">
        <v>2209</v>
      </c>
      <c r="C181" s="76">
        <v>61806</v>
      </c>
      <c r="D181" s="77">
        <v>64015</v>
      </c>
      <c r="E181" s="77">
        <v>66224</v>
      </c>
      <c r="F181" s="77">
        <v>68433</v>
      </c>
      <c r="G181" s="77">
        <v>70642</v>
      </c>
      <c r="H181" s="77">
        <v>72851</v>
      </c>
      <c r="I181" s="77">
        <v>75060</v>
      </c>
      <c r="J181" s="76">
        <v>78376</v>
      </c>
      <c r="K181" s="76">
        <v>81691</v>
      </c>
      <c r="L181" s="76">
        <v>86310</v>
      </c>
      <c r="M181" s="76">
        <v>89626</v>
      </c>
    </row>
    <row r="182" spans="1:13" x14ac:dyDescent="0.25">
      <c r="A182" s="76">
        <v>21</v>
      </c>
      <c r="B182" s="77">
        <v>2304</v>
      </c>
      <c r="C182" s="76">
        <v>65037</v>
      </c>
      <c r="D182" s="77">
        <v>67341</v>
      </c>
      <c r="E182" s="77">
        <v>69645</v>
      </c>
      <c r="F182" s="77">
        <v>71949</v>
      </c>
      <c r="G182" s="77">
        <v>74253</v>
      </c>
      <c r="H182" s="77">
        <v>76557</v>
      </c>
      <c r="I182" s="77">
        <v>78861</v>
      </c>
      <c r="J182" s="76">
        <v>82318</v>
      </c>
      <c r="K182" s="76">
        <v>85771</v>
      </c>
      <c r="L182" s="76">
        <v>90531</v>
      </c>
      <c r="M182" s="76">
        <v>93987</v>
      </c>
    </row>
    <row r="183" spans="1:13" ht="15" customHeight="1" x14ac:dyDescent="0.25">
      <c r="A183" s="76">
        <v>22</v>
      </c>
      <c r="B183" s="77">
        <v>2440</v>
      </c>
      <c r="C183" s="76">
        <v>68419</v>
      </c>
      <c r="D183" s="77">
        <v>70859</v>
      </c>
      <c r="E183" s="77">
        <v>73299</v>
      </c>
      <c r="F183" s="77">
        <v>75739</v>
      </c>
      <c r="G183" s="77">
        <v>78179</v>
      </c>
      <c r="H183" s="77">
        <v>80619</v>
      </c>
      <c r="I183" s="77">
        <v>83059</v>
      </c>
      <c r="J183" s="76">
        <v>86713</v>
      </c>
      <c r="K183" s="76">
        <v>90368</v>
      </c>
      <c r="L183" s="76">
        <v>95325</v>
      </c>
      <c r="M183" s="76">
        <v>98980</v>
      </c>
    </row>
    <row r="184" spans="1:13" x14ac:dyDescent="0.25">
      <c r="A184" s="76">
        <v>23</v>
      </c>
      <c r="B184" s="77">
        <v>2510</v>
      </c>
      <c r="C184" s="76">
        <v>72024</v>
      </c>
      <c r="D184" s="77">
        <v>74534</v>
      </c>
      <c r="E184" s="77">
        <v>77044</v>
      </c>
      <c r="F184" s="77">
        <v>79554</v>
      </c>
      <c r="G184" s="77">
        <v>82064</v>
      </c>
      <c r="H184" s="77">
        <v>84574</v>
      </c>
      <c r="I184" s="77">
        <v>87084</v>
      </c>
      <c r="J184" s="76">
        <v>90849</v>
      </c>
      <c r="K184" s="76">
        <v>94615</v>
      </c>
      <c r="L184" s="76">
        <v>99683</v>
      </c>
      <c r="M184" s="76">
        <v>103448</v>
      </c>
    </row>
    <row r="185" spans="1:13" x14ac:dyDescent="0.25">
      <c r="A185" s="76">
        <v>24</v>
      </c>
      <c r="B185" s="77">
        <v>2603</v>
      </c>
      <c r="C185" s="76">
        <v>75824</v>
      </c>
      <c r="D185" s="77">
        <v>78427</v>
      </c>
      <c r="E185" s="77">
        <v>81030</v>
      </c>
      <c r="F185" s="77">
        <v>83633</v>
      </c>
      <c r="G185" s="77">
        <v>86236</v>
      </c>
      <c r="H185" s="77">
        <v>88839</v>
      </c>
      <c r="I185" s="77">
        <v>91442</v>
      </c>
      <c r="J185" s="76">
        <v>95344</v>
      </c>
      <c r="K185" s="76">
        <v>99246</v>
      </c>
      <c r="L185" s="76">
        <v>104455</v>
      </c>
      <c r="M185" s="76">
        <v>108357</v>
      </c>
    </row>
    <row r="186" spans="1:13" x14ac:dyDescent="0.25">
      <c r="A186" s="76">
        <v>25</v>
      </c>
      <c r="B186" s="77">
        <v>2715</v>
      </c>
      <c r="C186" s="76">
        <v>79955</v>
      </c>
      <c r="D186" s="77">
        <v>82670</v>
      </c>
      <c r="E186" s="77">
        <v>85385</v>
      </c>
      <c r="F186" s="77">
        <v>88100</v>
      </c>
      <c r="G186" s="77">
        <v>90815</v>
      </c>
      <c r="H186" s="77">
        <v>93530</v>
      </c>
      <c r="I186" s="77">
        <v>96245</v>
      </c>
      <c r="J186" s="76">
        <v>100315</v>
      </c>
      <c r="K186" s="76">
        <v>104381</v>
      </c>
      <c r="L186" s="76">
        <v>109758</v>
      </c>
      <c r="M186" s="76">
        <v>113827</v>
      </c>
    </row>
    <row r="187" spans="1:13" x14ac:dyDescent="0.25">
      <c r="A187" s="159"/>
      <c r="B187" s="163"/>
      <c r="C187" s="163"/>
      <c r="D187" s="163"/>
      <c r="E187" s="163"/>
      <c r="F187" s="163"/>
      <c r="G187" s="163"/>
      <c r="H187" s="163"/>
      <c r="I187" s="163"/>
      <c r="J187" s="163"/>
      <c r="K187" s="163"/>
      <c r="L187" s="163"/>
      <c r="M187" s="163"/>
    </row>
    <row r="188" spans="1:13" x14ac:dyDescent="0.25">
      <c r="A188" s="158" t="s">
        <v>63</v>
      </c>
      <c r="B188" s="158"/>
      <c r="C188" s="158"/>
      <c r="D188" s="158"/>
      <c r="E188" s="158"/>
      <c r="F188" s="158"/>
      <c r="G188" s="158"/>
      <c r="H188" s="158"/>
      <c r="I188" s="158"/>
      <c r="J188" s="158"/>
      <c r="K188" s="158"/>
      <c r="L188" s="158"/>
      <c r="M188" s="158"/>
    </row>
    <row r="189" spans="1:13" x14ac:dyDescent="0.25">
      <c r="A189" s="158" t="s">
        <v>62</v>
      </c>
      <c r="B189" s="158"/>
      <c r="C189" s="158"/>
      <c r="D189" s="158"/>
      <c r="E189" s="158"/>
      <c r="F189" s="162"/>
      <c r="G189" s="158"/>
      <c r="H189" s="158"/>
      <c r="I189" s="158"/>
      <c r="J189" s="158"/>
      <c r="K189" s="158"/>
      <c r="L189" s="158"/>
      <c r="M189" s="158"/>
    </row>
    <row r="190" spans="1:13" x14ac:dyDescent="0.25">
      <c r="A190" s="158" t="s">
        <v>65</v>
      </c>
      <c r="B190" s="158"/>
      <c r="C190" s="158"/>
      <c r="D190" s="158"/>
      <c r="E190" s="158"/>
      <c r="F190" s="158"/>
      <c r="G190" s="158"/>
      <c r="H190" s="158"/>
      <c r="I190" s="158"/>
      <c r="J190" s="158"/>
      <c r="K190" s="158"/>
      <c r="L190" s="158"/>
      <c r="M190" s="158"/>
    </row>
    <row r="191" spans="1:13" x14ac:dyDescent="0.25">
      <c r="A191" s="158" t="s">
        <v>64</v>
      </c>
      <c r="B191" s="158"/>
      <c r="C191" s="158"/>
      <c r="D191" s="158"/>
      <c r="E191" s="158"/>
      <c r="F191" s="158"/>
      <c r="G191" s="158"/>
      <c r="H191" s="158"/>
      <c r="I191" s="158"/>
      <c r="J191" s="158"/>
      <c r="K191" s="158"/>
      <c r="L191" s="158"/>
      <c r="M191" s="158"/>
    </row>
    <row r="192" spans="1:13" x14ac:dyDescent="0.25">
      <c r="A192" s="165">
        <v>0.04</v>
      </c>
      <c r="B192" s="166"/>
      <c r="C192" s="166"/>
      <c r="D192" s="166"/>
      <c r="E192" s="166"/>
      <c r="F192" s="166"/>
      <c r="G192" s="166"/>
      <c r="H192" s="166"/>
      <c r="I192" s="166"/>
      <c r="J192" s="166"/>
      <c r="K192" s="166"/>
      <c r="L192" s="166"/>
      <c r="M192" s="76"/>
    </row>
    <row r="193" spans="1:14" x14ac:dyDescent="0.25">
      <c r="A193" s="166"/>
      <c r="B193" s="166"/>
      <c r="C193" s="166"/>
      <c r="D193" s="166"/>
      <c r="E193" s="166"/>
      <c r="F193" s="166"/>
      <c r="G193" s="166"/>
      <c r="H193" s="166"/>
      <c r="I193" s="166"/>
      <c r="J193" s="166"/>
      <c r="K193" s="166"/>
      <c r="L193" s="166"/>
      <c r="M193" s="78" t="s">
        <v>39</v>
      </c>
    </row>
    <row r="194" spans="1:14" x14ac:dyDescent="0.25">
      <c r="A194" s="166"/>
      <c r="B194" s="166"/>
      <c r="C194" s="166"/>
      <c r="D194" s="166"/>
      <c r="E194" s="166"/>
      <c r="F194" s="166"/>
      <c r="G194" s="166"/>
      <c r="H194" s="166"/>
      <c r="I194" s="166"/>
      <c r="J194" s="166"/>
      <c r="K194" s="166"/>
      <c r="L194" s="166"/>
      <c r="M194" s="78" t="s">
        <v>40</v>
      </c>
    </row>
    <row r="195" spans="1:14" x14ac:dyDescent="0.25">
      <c r="A195" s="78"/>
      <c r="B195" s="78"/>
      <c r="C195" s="78"/>
      <c r="D195" s="78" t="s">
        <v>41</v>
      </c>
      <c r="E195" s="78" t="s">
        <v>41</v>
      </c>
      <c r="F195" s="78" t="s">
        <v>41</v>
      </c>
      <c r="G195" s="78" t="s">
        <v>41</v>
      </c>
      <c r="H195" s="78" t="s">
        <v>41</v>
      </c>
      <c r="I195" s="78"/>
      <c r="J195" s="78" t="s">
        <v>42</v>
      </c>
      <c r="K195" s="78" t="s">
        <v>43</v>
      </c>
      <c r="L195" s="78" t="s">
        <v>44</v>
      </c>
      <c r="M195" s="78" t="s">
        <v>45</v>
      </c>
    </row>
    <row r="196" spans="1:14" x14ac:dyDescent="0.25">
      <c r="A196" s="78"/>
      <c r="B196" s="78" t="s">
        <v>41</v>
      </c>
      <c r="C196" s="78" t="s">
        <v>46</v>
      </c>
      <c r="D196" s="78" t="s">
        <v>47</v>
      </c>
      <c r="E196" s="78" t="s">
        <v>47</v>
      </c>
      <c r="F196" s="78" t="s">
        <v>47</v>
      </c>
      <c r="G196" s="78" t="s">
        <v>47</v>
      </c>
      <c r="H196" s="78" t="s">
        <v>47</v>
      </c>
      <c r="I196" s="78" t="s">
        <v>48</v>
      </c>
      <c r="J196" s="78" t="s">
        <v>39</v>
      </c>
      <c r="K196" s="78" t="s">
        <v>39</v>
      </c>
      <c r="L196" s="78" t="s">
        <v>39</v>
      </c>
      <c r="M196" s="78" t="s">
        <v>39</v>
      </c>
    </row>
    <row r="197" spans="1:14" x14ac:dyDescent="0.25">
      <c r="A197" s="78" t="s">
        <v>49</v>
      </c>
      <c r="B197" s="78" t="s">
        <v>50</v>
      </c>
      <c r="C197" s="78" t="s">
        <v>51</v>
      </c>
      <c r="D197" s="78" t="s">
        <v>52</v>
      </c>
      <c r="E197" s="78" t="s">
        <v>53</v>
      </c>
      <c r="F197" s="78" t="s">
        <v>54</v>
      </c>
      <c r="G197" s="78" t="s">
        <v>55</v>
      </c>
      <c r="H197" s="78" t="s">
        <v>56</v>
      </c>
      <c r="I197" s="78" t="s">
        <v>51</v>
      </c>
      <c r="J197" s="78" t="s">
        <v>57</v>
      </c>
      <c r="K197" s="78" t="s">
        <v>57</v>
      </c>
      <c r="L197" s="78" t="s">
        <v>57</v>
      </c>
      <c r="M197" s="78" t="s">
        <v>57</v>
      </c>
    </row>
    <row r="198" spans="1:14" x14ac:dyDescent="0.25">
      <c r="A198" s="160"/>
      <c r="B198" s="163"/>
      <c r="C198" s="163"/>
      <c r="D198" s="163"/>
      <c r="E198" s="163"/>
      <c r="F198" s="163"/>
      <c r="G198" s="163"/>
      <c r="H198" s="163"/>
      <c r="I198" s="163"/>
      <c r="J198" s="163"/>
      <c r="K198" s="163"/>
      <c r="L198" s="163"/>
      <c r="M198" s="163"/>
    </row>
    <row r="199" spans="1:14" x14ac:dyDescent="0.25">
      <c r="A199" s="76">
        <v>1</v>
      </c>
      <c r="B199" s="77">
        <v>969</v>
      </c>
      <c r="C199" s="76">
        <v>24925</v>
      </c>
      <c r="D199" s="77">
        <v>25894</v>
      </c>
      <c r="E199" s="77">
        <v>26863</v>
      </c>
      <c r="F199" s="77">
        <v>27832</v>
      </c>
      <c r="G199" s="77">
        <v>28801</v>
      </c>
      <c r="H199" s="77">
        <v>29770</v>
      </c>
      <c r="I199" s="77">
        <v>30739</v>
      </c>
      <c r="J199" s="76">
        <v>32187</v>
      </c>
      <c r="K199" s="76">
        <v>33635</v>
      </c>
      <c r="L199" s="76">
        <v>36442</v>
      </c>
      <c r="M199" s="76">
        <v>37890</v>
      </c>
      <c r="N199" s="138"/>
    </row>
    <row r="200" spans="1:14" x14ac:dyDescent="0.25">
      <c r="A200" s="76">
        <v>2</v>
      </c>
      <c r="B200" s="77">
        <v>1021</v>
      </c>
      <c r="C200" s="76">
        <v>25768</v>
      </c>
      <c r="D200" s="77">
        <v>26789</v>
      </c>
      <c r="E200" s="77">
        <v>27810</v>
      </c>
      <c r="F200" s="77">
        <v>28831</v>
      </c>
      <c r="G200" s="77">
        <v>29852</v>
      </c>
      <c r="H200" s="77">
        <v>30873</v>
      </c>
      <c r="I200" s="77">
        <v>31894</v>
      </c>
      <c r="J200" s="76">
        <v>33426</v>
      </c>
      <c r="K200" s="76">
        <v>34958</v>
      </c>
      <c r="L200" s="76">
        <v>37848</v>
      </c>
      <c r="M200" s="76">
        <v>39382</v>
      </c>
    </row>
    <row r="201" spans="1:14" x14ac:dyDescent="0.25">
      <c r="A201" s="76">
        <v>3</v>
      </c>
      <c r="B201" s="77">
        <v>1065</v>
      </c>
      <c r="C201" s="76">
        <v>26945</v>
      </c>
      <c r="D201" s="77">
        <v>28010</v>
      </c>
      <c r="E201" s="77">
        <v>29075</v>
      </c>
      <c r="F201" s="77">
        <v>30140</v>
      </c>
      <c r="G201" s="77">
        <v>31205</v>
      </c>
      <c r="H201" s="77">
        <v>32270</v>
      </c>
      <c r="I201" s="77">
        <v>33335</v>
      </c>
      <c r="J201" s="76">
        <v>34933</v>
      </c>
      <c r="K201" s="76">
        <v>36532</v>
      </c>
      <c r="L201" s="76">
        <v>39487</v>
      </c>
      <c r="M201" s="76">
        <v>41087</v>
      </c>
    </row>
    <row r="202" spans="1:14" x14ac:dyDescent="0.25">
      <c r="A202" s="76">
        <v>4</v>
      </c>
      <c r="B202" s="77">
        <v>1124</v>
      </c>
      <c r="C202" s="76">
        <v>28075</v>
      </c>
      <c r="D202" s="77">
        <v>29199</v>
      </c>
      <c r="E202" s="77">
        <v>30323</v>
      </c>
      <c r="F202" s="77">
        <v>31447</v>
      </c>
      <c r="G202" s="77">
        <v>32571</v>
      </c>
      <c r="H202" s="77">
        <v>33695</v>
      </c>
      <c r="I202" s="77">
        <v>34819</v>
      </c>
      <c r="J202" s="76">
        <v>36501</v>
      </c>
      <c r="K202" s="76">
        <v>38180</v>
      </c>
      <c r="L202" s="76">
        <v>41219</v>
      </c>
      <c r="M202" s="76">
        <v>42898</v>
      </c>
      <c r="N202" s="138"/>
    </row>
    <row r="203" spans="1:14" x14ac:dyDescent="0.25">
      <c r="A203" s="76">
        <v>5</v>
      </c>
      <c r="B203" s="77">
        <v>1180</v>
      </c>
      <c r="C203" s="76">
        <v>29321</v>
      </c>
      <c r="D203" s="77">
        <v>30501</v>
      </c>
      <c r="E203" s="77">
        <v>31681</v>
      </c>
      <c r="F203" s="77">
        <v>32861</v>
      </c>
      <c r="G203" s="77">
        <v>34041</v>
      </c>
      <c r="H203" s="77">
        <v>35221</v>
      </c>
      <c r="I203" s="77">
        <v>36401</v>
      </c>
      <c r="J203" s="76">
        <v>38170</v>
      </c>
      <c r="K203" s="76">
        <v>39937</v>
      </c>
      <c r="L203" s="76">
        <v>43064</v>
      </c>
      <c r="M203" s="76">
        <v>44832</v>
      </c>
    </row>
    <row r="204" spans="1:14" x14ac:dyDescent="0.25">
      <c r="A204" s="76">
        <v>6</v>
      </c>
      <c r="B204" s="77">
        <v>1241</v>
      </c>
      <c r="C204" s="76">
        <v>30762</v>
      </c>
      <c r="D204" s="77">
        <v>32003</v>
      </c>
      <c r="E204" s="77">
        <v>33244</v>
      </c>
      <c r="F204" s="77">
        <v>34485</v>
      </c>
      <c r="G204" s="77">
        <v>35726</v>
      </c>
      <c r="H204" s="77">
        <v>36967</v>
      </c>
      <c r="I204" s="77">
        <v>38208</v>
      </c>
      <c r="J204" s="76">
        <v>40071</v>
      </c>
      <c r="K204" s="76">
        <v>41932</v>
      </c>
      <c r="L204" s="76">
        <v>45155</v>
      </c>
      <c r="M204" s="76">
        <v>47019</v>
      </c>
    </row>
    <row r="205" spans="1:14" x14ac:dyDescent="0.25">
      <c r="A205" s="76">
        <v>7</v>
      </c>
      <c r="B205" s="77">
        <v>1293</v>
      </c>
      <c r="C205" s="76">
        <v>32401</v>
      </c>
      <c r="D205" s="77">
        <v>33694</v>
      </c>
      <c r="E205" s="77">
        <v>34987</v>
      </c>
      <c r="F205" s="77">
        <v>36280</v>
      </c>
      <c r="G205" s="77">
        <v>37573</v>
      </c>
      <c r="H205" s="77">
        <v>38866</v>
      </c>
      <c r="I205" s="77">
        <v>40159</v>
      </c>
      <c r="J205" s="76">
        <v>42095</v>
      </c>
      <c r="K205" s="76">
        <v>44031</v>
      </c>
      <c r="L205" s="76">
        <v>47327</v>
      </c>
      <c r="M205" s="76">
        <v>49263</v>
      </c>
    </row>
    <row r="206" spans="1:14" x14ac:dyDescent="0.25">
      <c r="A206" s="76">
        <v>8</v>
      </c>
      <c r="B206" s="77">
        <v>1343</v>
      </c>
      <c r="C206" s="76">
        <v>34128</v>
      </c>
      <c r="D206" s="77">
        <v>35471</v>
      </c>
      <c r="E206" s="77">
        <v>36814</v>
      </c>
      <c r="F206" s="77">
        <v>38157</v>
      </c>
      <c r="G206" s="77">
        <v>39500</v>
      </c>
      <c r="H206" s="77">
        <v>40843</v>
      </c>
      <c r="I206" s="77">
        <v>42186</v>
      </c>
      <c r="J206" s="76">
        <v>44198</v>
      </c>
      <c r="K206" s="76">
        <v>46212</v>
      </c>
      <c r="L206" s="76">
        <v>49579</v>
      </c>
      <c r="M206" s="76">
        <v>51594</v>
      </c>
    </row>
    <row r="207" spans="1:14" x14ac:dyDescent="0.25">
      <c r="A207" s="76">
        <v>9</v>
      </c>
      <c r="B207" s="77">
        <v>1400</v>
      </c>
      <c r="C207" s="76">
        <v>35932</v>
      </c>
      <c r="D207" s="77">
        <v>37332</v>
      </c>
      <c r="E207" s="77">
        <v>38732</v>
      </c>
      <c r="F207" s="77">
        <v>40132</v>
      </c>
      <c r="G207" s="77">
        <v>41532</v>
      </c>
      <c r="H207" s="77">
        <v>42932</v>
      </c>
      <c r="I207" s="77">
        <v>44332</v>
      </c>
      <c r="J207" s="76">
        <v>46437</v>
      </c>
      <c r="K207" s="76">
        <v>48539</v>
      </c>
      <c r="L207" s="76">
        <v>52002</v>
      </c>
      <c r="M207" s="76">
        <v>54104</v>
      </c>
    </row>
    <row r="208" spans="1:14" x14ac:dyDescent="0.25">
      <c r="A208" s="76">
        <v>10</v>
      </c>
      <c r="B208" s="77">
        <v>1473</v>
      </c>
      <c r="C208" s="76">
        <v>37872</v>
      </c>
      <c r="D208" s="77">
        <v>39345</v>
      </c>
      <c r="E208" s="77">
        <v>40818</v>
      </c>
      <c r="F208" s="77">
        <v>42291</v>
      </c>
      <c r="G208" s="77">
        <v>43764</v>
      </c>
      <c r="H208" s="77">
        <v>45237</v>
      </c>
      <c r="I208" s="77">
        <v>46710</v>
      </c>
      <c r="J208" s="76">
        <v>48915</v>
      </c>
      <c r="K208" s="76">
        <v>51118</v>
      </c>
      <c r="L208" s="76">
        <v>54678</v>
      </c>
      <c r="M208" s="76">
        <v>56884</v>
      </c>
    </row>
    <row r="209" spans="1:13" x14ac:dyDescent="0.25">
      <c r="A209" s="76">
        <v>11</v>
      </c>
      <c r="B209" s="77">
        <v>1533</v>
      </c>
      <c r="C209" s="76">
        <v>40003</v>
      </c>
      <c r="D209" s="77">
        <v>41536</v>
      </c>
      <c r="E209" s="77">
        <v>43069</v>
      </c>
      <c r="F209" s="77">
        <v>44602</v>
      </c>
      <c r="G209" s="77">
        <v>46135</v>
      </c>
      <c r="H209" s="77">
        <v>47668</v>
      </c>
      <c r="I209" s="77">
        <v>49201</v>
      </c>
      <c r="J209" s="76">
        <v>51495</v>
      </c>
      <c r="K209" s="76">
        <v>53791</v>
      </c>
      <c r="L209" s="76">
        <v>57444</v>
      </c>
      <c r="M209" s="76">
        <v>59740</v>
      </c>
    </row>
    <row r="210" spans="1:13" x14ac:dyDescent="0.25">
      <c r="A210" s="76">
        <v>12</v>
      </c>
      <c r="B210" s="77">
        <v>1600</v>
      </c>
      <c r="C210" s="76">
        <v>42127</v>
      </c>
      <c r="D210" s="77">
        <v>43727</v>
      </c>
      <c r="E210" s="77">
        <v>45327</v>
      </c>
      <c r="F210" s="77">
        <v>46927</v>
      </c>
      <c r="G210" s="77">
        <v>48527</v>
      </c>
      <c r="H210" s="77">
        <v>50127</v>
      </c>
      <c r="I210" s="77">
        <v>51727</v>
      </c>
      <c r="J210" s="76">
        <v>54128</v>
      </c>
      <c r="K210" s="76">
        <v>56533</v>
      </c>
      <c r="L210" s="76">
        <v>60289</v>
      </c>
      <c r="M210" s="76">
        <v>62690</v>
      </c>
    </row>
    <row r="211" spans="1:13" x14ac:dyDescent="0.25">
      <c r="A211" s="76">
        <v>13</v>
      </c>
      <c r="B211" s="77">
        <v>1670</v>
      </c>
      <c r="C211" s="76">
        <v>44536</v>
      </c>
      <c r="D211" s="77">
        <v>46206</v>
      </c>
      <c r="E211" s="77">
        <v>47876</v>
      </c>
      <c r="F211" s="77">
        <v>49546</v>
      </c>
      <c r="G211" s="77">
        <v>51216</v>
      </c>
      <c r="H211" s="77">
        <v>52886</v>
      </c>
      <c r="I211" s="77">
        <v>54556</v>
      </c>
      <c r="J211" s="76">
        <v>57057</v>
      </c>
      <c r="K211" s="76">
        <v>59558</v>
      </c>
      <c r="L211" s="76">
        <v>63418</v>
      </c>
      <c r="M211" s="76">
        <v>65919</v>
      </c>
    </row>
    <row r="212" spans="1:13" x14ac:dyDescent="0.25">
      <c r="A212" s="76">
        <v>14</v>
      </c>
      <c r="B212" s="77">
        <v>1752</v>
      </c>
      <c r="C212" s="76">
        <v>46993</v>
      </c>
      <c r="D212" s="77">
        <v>48745</v>
      </c>
      <c r="E212" s="77">
        <v>50497</v>
      </c>
      <c r="F212" s="77">
        <v>52249</v>
      </c>
      <c r="G212" s="77">
        <v>54001</v>
      </c>
      <c r="H212" s="77">
        <v>55753</v>
      </c>
      <c r="I212" s="77">
        <v>57505</v>
      </c>
      <c r="J212" s="76">
        <v>60125</v>
      </c>
      <c r="K212" s="76">
        <v>62747</v>
      </c>
      <c r="L212" s="76">
        <v>66724</v>
      </c>
      <c r="M212" s="76">
        <v>69345</v>
      </c>
    </row>
    <row r="213" spans="1:13" x14ac:dyDescent="0.25">
      <c r="A213" s="76">
        <v>15</v>
      </c>
      <c r="B213" s="77">
        <v>1822</v>
      </c>
      <c r="C213" s="76">
        <v>49592</v>
      </c>
      <c r="D213" s="77">
        <v>51414</v>
      </c>
      <c r="E213" s="77">
        <v>53236</v>
      </c>
      <c r="F213" s="77">
        <v>55058</v>
      </c>
      <c r="G213" s="77">
        <v>56880</v>
      </c>
      <c r="H213" s="77">
        <v>58702</v>
      </c>
      <c r="I213" s="77">
        <v>60524</v>
      </c>
      <c r="J213" s="76">
        <v>63253</v>
      </c>
      <c r="K213" s="76">
        <v>65986</v>
      </c>
      <c r="L213" s="76">
        <v>70070</v>
      </c>
      <c r="M213" s="76">
        <v>72799</v>
      </c>
    </row>
    <row r="214" spans="1:13" x14ac:dyDescent="0.25">
      <c r="A214" s="76">
        <v>16</v>
      </c>
      <c r="B214" s="77">
        <v>1903</v>
      </c>
      <c r="C214" s="76">
        <v>52288</v>
      </c>
      <c r="D214" s="77">
        <v>54191</v>
      </c>
      <c r="E214" s="77">
        <v>56094</v>
      </c>
      <c r="F214" s="77">
        <v>57997</v>
      </c>
      <c r="G214" s="77">
        <v>59900</v>
      </c>
      <c r="H214" s="77">
        <v>61803</v>
      </c>
      <c r="I214" s="77">
        <v>63706</v>
      </c>
      <c r="J214" s="76">
        <v>66560</v>
      </c>
      <c r="K214" s="76">
        <v>69414</v>
      </c>
      <c r="L214" s="76">
        <v>73622</v>
      </c>
      <c r="M214" s="76">
        <v>76473</v>
      </c>
    </row>
    <row r="215" spans="1:13" x14ac:dyDescent="0.25">
      <c r="A215" s="76">
        <v>17</v>
      </c>
      <c r="B215" s="77">
        <v>2005</v>
      </c>
      <c r="C215" s="76">
        <v>55125</v>
      </c>
      <c r="D215" s="77">
        <v>57130</v>
      </c>
      <c r="E215" s="77">
        <v>59135</v>
      </c>
      <c r="F215" s="77">
        <v>61140</v>
      </c>
      <c r="G215" s="77">
        <v>63145</v>
      </c>
      <c r="H215" s="77">
        <v>65150</v>
      </c>
      <c r="I215" s="77">
        <v>67155</v>
      </c>
      <c r="J215" s="76">
        <v>70157</v>
      </c>
      <c r="K215" s="76">
        <v>73157</v>
      </c>
      <c r="L215" s="76">
        <v>77518</v>
      </c>
      <c r="M215" s="76">
        <v>80520</v>
      </c>
    </row>
    <row r="216" spans="1:13" x14ac:dyDescent="0.25">
      <c r="A216" s="76">
        <v>18</v>
      </c>
      <c r="B216" s="77">
        <v>2105</v>
      </c>
      <c r="C216" s="76">
        <v>58157</v>
      </c>
      <c r="D216" s="77">
        <v>60262</v>
      </c>
      <c r="E216" s="77">
        <v>62367</v>
      </c>
      <c r="F216" s="77">
        <v>64472</v>
      </c>
      <c r="G216" s="77">
        <v>66577</v>
      </c>
      <c r="H216" s="77">
        <v>68682</v>
      </c>
      <c r="I216" s="77">
        <v>70787</v>
      </c>
      <c r="J216" s="76">
        <v>73942</v>
      </c>
      <c r="K216" s="76">
        <v>77102</v>
      </c>
      <c r="L216" s="76">
        <v>81613</v>
      </c>
      <c r="M216" s="76">
        <v>84771</v>
      </c>
    </row>
    <row r="217" spans="1:13" x14ac:dyDescent="0.25">
      <c r="A217" s="76">
        <v>19</v>
      </c>
      <c r="B217" s="77">
        <v>2199</v>
      </c>
      <c r="C217" s="76">
        <v>61229</v>
      </c>
      <c r="D217" s="77">
        <v>63428</v>
      </c>
      <c r="E217" s="77">
        <v>65627</v>
      </c>
      <c r="F217" s="77">
        <v>67826</v>
      </c>
      <c r="G217" s="77">
        <v>70025</v>
      </c>
      <c r="H217" s="77">
        <v>72224</v>
      </c>
      <c r="I217" s="77">
        <v>74423</v>
      </c>
      <c r="J217" s="76">
        <v>77718</v>
      </c>
      <c r="K217" s="76">
        <v>81011</v>
      </c>
      <c r="L217" s="76">
        <v>85664</v>
      </c>
      <c r="M217" s="76">
        <v>88958</v>
      </c>
    </row>
    <row r="218" spans="1:13" ht="15" customHeight="1" x14ac:dyDescent="0.25">
      <c r="A218" s="76">
        <v>20</v>
      </c>
      <c r="B218" s="77">
        <v>2297</v>
      </c>
      <c r="C218" s="76">
        <v>64278</v>
      </c>
      <c r="D218" s="77">
        <v>66575</v>
      </c>
      <c r="E218" s="77">
        <v>68872</v>
      </c>
      <c r="F218" s="77">
        <v>71169</v>
      </c>
      <c r="G218" s="77">
        <v>73466</v>
      </c>
      <c r="H218" s="77">
        <v>75763</v>
      </c>
      <c r="I218" s="77">
        <v>78060</v>
      </c>
      <c r="J218" s="76">
        <v>81509</v>
      </c>
      <c r="K218" s="76">
        <v>84956</v>
      </c>
      <c r="L218" s="76">
        <v>89760</v>
      </c>
      <c r="M218" s="76">
        <v>93209</v>
      </c>
    </row>
    <row r="219" spans="1:13" x14ac:dyDescent="0.25">
      <c r="A219" s="76">
        <v>21</v>
      </c>
      <c r="B219" s="77">
        <v>2396</v>
      </c>
      <c r="C219" s="76">
        <v>67638</v>
      </c>
      <c r="D219" s="77">
        <v>70034</v>
      </c>
      <c r="E219" s="77">
        <v>72430</v>
      </c>
      <c r="F219" s="77">
        <v>74826</v>
      </c>
      <c r="G219" s="77">
        <v>77222</v>
      </c>
      <c r="H219" s="77">
        <v>79618</v>
      </c>
      <c r="I219" s="77">
        <v>82014</v>
      </c>
      <c r="J219" s="76">
        <v>85609</v>
      </c>
      <c r="K219" s="76">
        <v>89200</v>
      </c>
      <c r="L219" s="76">
        <v>94151</v>
      </c>
      <c r="M219" s="76">
        <v>97745</v>
      </c>
    </row>
    <row r="220" spans="1:13" x14ac:dyDescent="0.25">
      <c r="A220" s="76">
        <v>22</v>
      </c>
      <c r="B220" s="77">
        <v>2538</v>
      </c>
      <c r="C220" s="76">
        <v>71156</v>
      </c>
      <c r="D220" s="77">
        <v>73694</v>
      </c>
      <c r="E220" s="77">
        <v>76232</v>
      </c>
      <c r="F220" s="77">
        <v>78770</v>
      </c>
      <c r="G220" s="77">
        <v>81308</v>
      </c>
      <c r="H220" s="77">
        <v>83846</v>
      </c>
      <c r="I220" s="77">
        <v>86384</v>
      </c>
      <c r="J220" s="76">
        <v>90184</v>
      </c>
      <c r="K220" s="76">
        <v>93985</v>
      </c>
      <c r="L220" s="76">
        <v>99141</v>
      </c>
      <c r="M220" s="76">
        <v>102942</v>
      </c>
    </row>
    <row r="221" spans="1:13" x14ac:dyDescent="0.25">
      <c r="A221" s="76">
        <v>23</v>
      </c>
      <c r="B221" s="77">
        <v>2610</v>
      </c>
      <c r="C221" s="76">
        <v>74905</v>
      </c>
      <c r="D221" s="77">
        <v>77515</v>
      </c>
      <c r="E221" s="77">
        <v>80125</v>
      </c>
      <c r="F221" s="77">
        <v>82735</v>
      </c>
      <c r="G221" s="77">
        <v>85345</v>
      </c>
      <c r="H221" s="77">
        <v>87955</v>
      </c>
      <c r="I221" s="77">
        <v>90565</v>
      </c>
      <c r="J221" s="76">
        <v>94481</v>
      </c>
      <c r="K221" s="76">
        <v>98397</v>
      </c>
      <c r="L221" s="76">
        <v>103668</v>
      </c>
      <c r="M221" s="76">
        <v>107584</v>
      </c>
    </row>
    <row r="222" spans="1:13" x14ac:dyDescent="0.25">
      <c r="A222" s="76">
        <v>24</v>
      </c>
      <c r="B222" s="77">
        <v>2707</v>
      </c>
      <c r="C222" s="76">
        <v>78857</v>
      </c>
      <c r="D222" s="77">
        <v>81564</v>
      </c>
      <c r="E222" s="77">
        <v>84271</v>
      </c>
      <c r="F222" s="77">
        <v>86978</v>
      </c>
      <c r="G222" s="77">
        <v>89685</v>
      </c>
      <c r="H222" s="77">
        <v>92392</v>
      </c>
      <c r="I222" s="77">
        <v>95099</v>
      </c>
      <c r="J222" s="76">
        <v>99157</v>
      </c>
      <c r="K222" s="76">
        <v>103215</v>
      </c>
      <c r="L222" s="76">
        <v>108633</v>
      </c>
      <c r="M222" s="76">
        <v>112691</v>
      </c>
    </row>
    <row r="223" spans="1:13" x14ac:dyDescent="0.25">
      <c r="A223" s="76">
        <v>25</v>
      </c>
      <c r="B223" s="77">
        <v>2824</v>
      </c>
      <c r="C223" s="76">
        <v>83153</v>
      </c>
      <c r="D223" s="77">
        <v>85977</v>
      </c>
      <c r="E223" s="77">
        <v>88801</v>
      </c>
      <c r="F223" s="77">
        <v>91625</v>
      </c>
      <c r="G223" s="77">
        <v>94449</v>
      </c>
      <c r="H223" s="77">
        <v>97273</v>
      </c>
      <c r="I223" s="77">
        <v>100097</v>
      </c>
      <c r="J223" s="76">
        <v>104330</v>
      </c>
      <c r="K223" s="76">
        <v>108558</v>
      </c>
      <c r="L223" s="76">
        <v>114151</v>
      </c>
      <c r="M223" s="76">
        <v>118382</v>
      </c>
    </row>
    <row r="224" spans="1:13" x14ac:dyDescent="0.25">
      <c r="A224" s="159"/>
      <c r="B224" s="163"/>
      <c r="C224" s="163"/>
      <c r="D224" s="163"/>
      <c r="E224" s="163"/>
      <c r="F224" s="163"/>
      <c r="G224" s="163"/>
      <c r="H224" s="163"/>
      <c r="I224" s="163"/>
      <c r="J224" s="163"/>
      <c r="K224" s="163"/>
      <c r="L224" s="163"/>
      <c r="M224" s="163"/>
    </row>
    <row r="225" spans="1:13" x14ac:dyDescent="0.25">
      <c r="A225" s="158" t="s">
        <v>63</v>
      </c>
      <c r="B225" s="158"/>
      <c r="C225" s="158"/>
      <c r="D225" s="158"/>
      <c r="E225" s="158"/>
      <c r="F225" s="158"/>
      <c r="G225" s="158"/>
      <c r="H225" s="158"/>
      <c r="I225" s="158"/>
      <c r="J225" s="158"/>
      <c r="K225" s="158"/>
      <c r="L225" s="158"/>
      <c r="M225" s="158"/>
    </row>
    <row r="226" spans="1:13" x14ac:dyDescent="0.25">
      <c r="A226" s="158" t="s">
        <v>62</v>
      </c>
      <c r="B226" s="158"/>
      <c r="C226" s="158"/>
      <c r="D226" s="158"/>
      <c r="E226" s="158"/>
      <c r="F226" s="162"/>
      <c r="G226" s="158"/>
      <c r="H226" s="158"/>
      <c r="I226" s="158"/>
      <c r="J226" s="158"/>
      <c r="K226" s="158"/>
      <c r="L226" s="158"/>
      <c r="M226" s="158"/>
    </row>
    <row r="227" spans="1:13" x14ac:dyDescent="0.25">
      <c r="A227" s="158" t="s">
        <v>61</v>
      </c>
      <c r="B227" s="158"/>
      <c r="C227" s="158"/>
      <c r="D227" s="158"/>
      <c r="E227" s="158"/>
      <c r="F227" s="158"/>
      <c r="G227" s="158"/>
      <c r="H227" s="158"/>
      <c r="I227" s="158"/>
      <c r="J227" s="158"/>
      <c r="K227" s="158"/>
      <c r="L227" s="158"/>
      <c r="M227" s="158"/>
    </row>
    <row r="228" spans="1:13" x14ac:dyDescent="0.25">
      <c r="A228" s="164">
        <v>2625</v>
      </c>
      <c r="B228" s="163"/>
      <c r="C228" s="163"/>
      <c r="D228" s="163"/>
      <c r="E228" s="163"/>
      <c r="F228" s="163"/>
      <c r="G228" s="163"/>
      <c r="H228" s="163"/>
      <c r="I228" s="163"/>
      <c r="J228" s="163"/>
      <c r="K228" s="163"/>
      <c r="L228" s="163"/>
      <c r="M228" s="76"/>
    </row>
    <row r="229" spans="1:13" x14ac:dyDescent="0.25">
      <c r="A229" s="163"/>
      <c r="B229" s="163"/>
      <c r="C229" s="163"/>
      <c r="D229" s="163"/>
      <c r="E229" s="163"/>
      <c r="F229" s="163"/>
      <c r="G229" s="163"/>
      <c r="H229" s="163"/>
      <c r="I229" s="163"/>
      <c r="J229" s="163"/>
      <c r="K229" s="163"/>
      <c r="L229" s="163"/>
      <c r="M229" s="78" t="s">
        <v>39</v>
      </c>
    </row>
    <row r="230" spans="1:13" x14ac:dyDescent="0.25">
      <c r="A230" s="163"/>
      <c r="B230" s="163"/>
      <c r="C230" s="163"/>
      <c r="D230" s="163"/>
      <c r="E230" s="163"/>
      <c r="F230" s="163"/>
      <c r="G230" s="163"/>
      <c r="H230" s="163"/>
      <c r="I230" s="163"/>
      <c r="J230" s="163"/>
      <c r="K230" s="163"/>
      <c r="L230" s="163"/>
      <c r="M230" s="78" t="s">
        <v>40</v>
      </c>
    </row>
    <row r="231" spans="1:13" x14ac:dyDescent="0.25">
      <c r="A231" s="158"/>
      <c r="B231" s="158"/>
      <c r="C231" s="158"/>
      <c r="D231" s="78" t="s">
        <v>41</v>
      </c>
      <c r="E231" s="78" t="s">
        <v>41</v>
      </c>
      <c r="F231" s="78" t="s">
        <v>41</v>
      </c>
      <c r="G231" s="78" t="s">
        <v>41</v>
      </c>
      <c r="H231" s="78" t="s">
        <v>41</v>
      </c>
      <c r="I231" s="78"/>
      <c r="J231" s="78" t="s">
        <v>42</v>
      </c>
      <c r="K231" s="78" t="s">
        <v>43</v>
      </c>
      <c r="L231" s="78" t="s">
        <v>44</v>
      </c>
      <c r="M231" s="78" t="s">
        <v>45</v>
      </c>
    </row>
    <row r="232" spans="1:13" x14ac:dyDescent="0.25">
      <c r="A232" s="78"/>
      <c r="B232" s="78" t="s">
        <v>41</v>
      </c>
      <c r="C232" s="78" t="s">
        <v>46</v>
      </c>
      <c r="D232" s="78" t="s">
        <v>47</v>
      </c>
      <c r="E232" s="78" t="s">
        <v>47</v>
      </c>
      <c r="F232" s="78" t="s">
        <v>47</v>
      </c>
      <c r="G232" s="78" t="s">
        <v>47</v>
      </c>
      <c r="H232" s="78" t="s">
        <v>47</v>
      </c>
      <c r="I232" s="78" t="s">
        <v>48</v>
      </c>
      <c r="J232" s="78" t="s">
        <v>39</v>
      </c>
      <c r="K232" s="78" t="s">
        <v>39</v>
      </c>
      <c r="L232" s="78" t="s">
        <v>39</v>
      </c>
      <c r="M232" s="78" t="s">
        <v>39</v>
      </c>
    </row>
    <row r="233" spans="1:13" x14ac:dyDescent="0.25">
      <c r="A233" s="78" t="s">
        <v>49</v>
      </c>
      <c r="B233" s="78" t="s">
        <v>50</v>
      </c>
      <c r="C233" s="78" t="s">
        <v>51</v>
      </c>
      <c r="D233" s="78" t="s">
        <v>52</v>
      </c>
      <c r="E233" s="78" t="s">
        <v>53</v>
      </c>
      <c r="F233" s="78" t="s">
        <v>54</v>
      </c>
      <c r="G233" s="78" t="s">
        <v>55</v>
      </c>
      <c r="H233" s="78" t="s">
        <v>56</v>
      </c>
      <c r="I233" s="78" t="s">
        <v>51</v>
      </c>
      <c r="J233" s="78" t="s">
        <v>57</v>
      </c>
      <c r="K233" s="78" t="s">
        <v>57</v>
      </c>
      <c r="L233" s="78" t="s">
        <v>57</v>
      </c>
      <c r="M233" s="78" t="s">
        <v>57</v>
      </c>
    </row>
    <row r="234" spans="1:13" x14ac:dyDescent="0.25">
      <c r="A234" s="160"/>
      <c r="B234" s="163"/>
      <c r="C234" s="163"/>
      <c r="D234" s="163"/>
      <c r="E234" s="163"/>
      <c r="F234" s="163"/>
      <c r="G234" s="163"/>
      <c r="H234" s="163"/>
      <c r="I234" s="163"/>
      <c r="J234" s="163"/>
      <c r="K234" s="163"/>
      <c r="L234" s="163"/>
      <c r="M234" s="163"/>
    </row>
    <row r="235" spans="1:13" x14ac:dyDescent="0.25">
      <c r="A235" s="76">
        <v>1</v>
      </c>
      <c r="B235" s="77">
        <v>969</v>
      </c>
      <c r="C235" s="76">
        <v>27550</v>
      </c>
      <c r="D235" s="77">
        <v>28519</v>
      </c>
      <c r="E235" s="77">
        <v>29488</v>
      </c>
      <c r="F235" s="77">
        <v>30457</v>
      </c>
      <c r="G235" s="77">
        <v>31426</v>
      </c>
      <c r="H235" s="77">
        <v>32395</v>
      </c>
      <c r="I235" s="77">
        <v>33364</v>
      </c>
      <c r="J235" s="76">
        <v>34812</v>
      </c>
      <c r="K235" s="76">
        <v>36260</v>
      </c>
      <c r="L235" s="76">
        <v>39067</v>
      </c>
      <c r="M235" s="76">
        <v>40515</v>
      </c>
    </row>
    <row r="236" spans="1:13" x14ac:dyDescent="0.25">
      <c r="A236" s="76">
        <v>2</v>
      </c>
      <c r="B236" s="77">
        <v>1021</v>
      </c>
      <c r="C236" s="76">
        <v>28393</v>
      </c>
      <c r="D236" s="77">
        <v>29414</v>
      </c>
      <c r="E236" s="77">
        <v>30435</v>
      </c>
      <c r="F236" s="77">
        <v>31456</v>
      </c>
      <c r="G236" s="77">
        <v>32477</v>
      </c>
      <c r="H236" s="77">
        <v>33498</v>
      </c>
      <c r="I236" s="77">
        <v>34519</v>
      </c>
      <c r="J236" s="76">
        <v>36051</v>
      </c>
      <c r="K236" s="76">
        <v>37583</v>
      </c>
      <c r="L236" s="76">
        <v>40473</v>
      </c>
      <c r="M236" s="76">
        <v>42007</v>
      </c>
    </row>
    <row r="237" spans="1:13" x14ac:dyDescent="0.25">
      <c r="A237" s="76">
        <v>3</v>
      </c>
      <c r="B237" s="77">
        <v>1065</v>
      </c>
      <c r="C237" s="76">
        <v>29570</v>
      </c>
      <c r="D237" s="77">
        <v>30635</v>
      </c>
      <c r="E237" s="77">
        <v>31700</v>
      </c>
      <c r="F237" s="77">
        <v>32765</v>
      </c>
      <c r="G237" s="77">
        <v>33830</v>
      </c>
      <c r="H237" s="77">
        <v>34895</v>
      </c>
      <c r="I237" s="77">
        <v>35960</v>
      </c>
      <c r="J237" s="76">
        <v>37558</v>
      </c>
      <c r="K237" s="76">
        <v>39157</v>
      </c>
      <c r="L237" s="76">
        <v>42112</v>
      </c>
      <c r="M237" s="76">
        <v>43712</v>
      </c>
    </row>
    <row r="238" spans="1:13" x14ac:dyDescent="0.25">
      <c r="A238" s="76">
        <v>4</v>
      </c>
      <c r="B238" s="77">
        <v>1124</v>
      </c>
      <c r="C238" s="76">
        <v>30700</v>
      </c>
      <c r="D238" s="77">
        <v>31824</v>
      </c>
      <c r="E238" s="77">
        <v>32948</v>
      </c>
      <c r="F238" s="77">
        <v>34072</v>
      </c>
      <c r="G238" s="77">
        <v>35196</v>
      </c>
      <c r="H238" s="77">
        <v>36320</v>
      </c>
      <c r="I238" s="77">
        <v>37444</v>
      </c>
      <c r="J238" s="76">
        <v>39126</v>
      </c>
      <c r="K238" s="76">
        <v>40805</v>
      </c>
      <c r="L238" s="76">
        <v>43844</v>
      </c>
      <c r="M238" s="76">
        <v>45523</v>
      </c>
    </row>
    <row r="239" spans="1:13" x14ac:dyDescent="0.25">
      <c r="A239" s="76">
        <v>5</v>
      </c>
      <c r="B239" s="77">
        <v>1180</v>
      </c>
      <c r="C239" s="76">
        <v>31946</v>
      </c>
      <c r="D239" s="77">
        <v>33126</v>
      </c>
      <c r="E239" s="77">
        <v>34306</v>
      </c>
      <c r="F239" s="77">
        <v>35486</v>
      </c>
      <c r="G239" s="77">
        <v>36666</v>
      </c>
      <c r="H239" s="77">
        <v>37846</v>
      </c>
      <c r="I239" s="77">
        <v>39026</v>
      </c>
      <c r="J239" s="76">
        <v>40795</v>
      </c>
      <c r="K239" s="76">
        <v>42562</v>
      </c>
      <c r="L239" s="76">
        <v>45689</v>
      </c>
      <c r="M239" s="76">
        <v>47457</v>
      </c>
    </row>
    <row r="240" spans="1:13" x14ac:dyDescent="0.25">
      <c r="A240" s="76">
        <v>6</v>
      </c>
      <c r="B240" s="77">
        <v>1241</v>
      </c>
      <c r="C240" s="76">
        <v>33387</v>
      </c>
      <c r="D240" s="77">
        <v>34628</v>
      </c>
      <c r="E240" s="77">
        <v>35869</v>
      </c>
      <c r="F240" s="77">
        <v>37110</v>
      </c>
      <c r="G240" s="77">
        <v>38351</v>
      </c>
      <c r="H240" s="77">
        <v>39592</v>
      </c>
      <c r="I240" s="77">
        <v>40833</v>
      </c>
      <c r="J240" s="76">
        <v>42696</v>
      </c>
      <c r="K240" s="76">
        <v>44557</v>
      </c>
      <c r="L240" s="76">
        <v>47780</v>
      </c>
      <c r="M240" s="76">
        <v>49644</v>
      </c>
    </row>
    <row r="241" spans="1:13" x14ac:dyDescent="0.25">
      <c r="A241" s="76">
        <v>7</v>
      </c>
      <c r="B241" s="77">
        <v>1293</v>
      </c>
      <c r="C241" s="76">
        <v>35026</v>
      </c>
      <c r="D241" s="77">
        <v>36319</v>
      </c>
      <c r="E241" s="77">
        <v>37612</v>
      </c>
      <c r="F241" s="77">
        <v>38905</v>
      </c>
      <c r="G241" s="77">
        <v>40198</v>
      </c>
      <c r="H241" s="77">
        <v>41491</v>
      </c>
      <c r="I241" s="77">
        <v>42784</v>
      </c>
      <c r="J241" s="76">
        <v>44720</v>
      </c>
      <c r="K241" s="76">
        <v>46656</v>
      </c>
      <c r="L241" s="76">
        <v>49952</v>
      </c>
      <c r="M241" s="76">
        <v>51888</v>
      </c>
    </row>
    <row r="242" spans="1:13" x14ac:dyDescent="0.25">
      <c r="A242" s="76">
        <v>8</v>
      </c>
      <c r="B242" s="77">
        <v>1343</v>
      </c>
      <c r="C242" s="76">
        <v>36753</v>
      </c>
      <c r="D242" s="77">
        <v>38096</v>
      </c>
      <c r="E242" s="77">
        <v>39439</v>
      </c>
      <c r="F242" s="77">
        <v>40782</v>
      </c>
      <c r="G242" s="77">
        <v>42125</v>
      </c>
      <c r="H242" s="77">
        <v>43468</v>
      </c>
      <c r="I242" s="77">
        <v>44811</v>
      </c>
      <c r="J242" s="76">
        <v>46823</v>
      </c>
      <c r="K242" s="76">
        <v>48837</v>
      </c>
      <c r="L242" s="76">
        <v>52204</v>
      </c>
      <c r="M242" s="76">
        <v>54219</v>
      </c>
    </row>
    <row r="243" spans="1:13" x14ac:dyDescent="0.25">
      <c r="A243" s="76">
        <v>9</v>
      </c>
      <c r="B243" s="77">
        <v>1400</v>
      </c>
      <c r="C243" s="76">
        <v>38557</v>
      </c>
      <c r="D243" s="77">
        <v>39957</v>
      </c>
      <c r="E243" s="77">
        <v>41357</v>
      </c>
      <c r="F243" s="77">
        <v>42757</v>
      </c>
      <c r="G243" s="77">
        <v>44157</v>
      </c>
      <c r="H243" s="77">
        <v>45557</v>
      </c>
      <c r="I243" s="77">
        <v>46957</v>
      </c>
      <c r="J243" s="76">
        <v>49062</v>
      </c>
      <c r="K243" s="76">
        <v>51164</v>
      </c>
      <c r="L243" s="76">
        <v>54627</v>
      </c>
      <c r="M243" s="76">
        <v>56729</v>
      </c>
    </row>
    <row r="244" spans="1:13" x14ac:dyDescent="0.25">
      <c r="A244" s="76">
        <v>10</v>
      </c>
      <c r="B244" s="77">
        <v>1473</v>
      </c>
      <c r="C244" s="76">
        <v>40497</v>
      </c>
      <c r="D244" s="77">
        <v>41970</v>
      </c>
      <c r="E244" s="77">
        <v>43443</v>
      </c>
      <c r="F244" s="77">
        <v>44916</v>
      </c>
      <c r="G244" s="77">
        <v>46389</v>
      </c>
      <c r="H244" s="77">
        <v>47862</v>
      </c>
      <c r="I244" s="77">
        <v>49335</v>
      </c>
      <c r="J244" s="76">
        <v>51540</v>
      </c>
      <c r="K244" s="76">
        <v>53743</v>
      </c>
      <c r="L244" s="76">
        <v>57303</v>
      </c>
      <c r="M244" s="76">
        <v>59509</v>
      </c>
    </row>
    <row r="245" spans="1:13" x14ac:dyDescent="0.25">
      <c r="A245" s="76">
        <v>11</v>
      </c>
      <c r="B245" s="77">
        <v>1533</v>
      </c>
      <c r="C245" s="76">
        <v>42628</v>
      </c>
      <c r="D245" s="77">
        <v>44161</v>
      </c>
      <c r="E245" s="77">
        <v>45694</v>
      </c>
      <c r="F245" s="77">
        <v>47227</v>
      </c>
      <c r="G245" s="77">
        <v>48760</v>
      </c>
      <c r="H245" s="77">
        <v>50293</v>
      </c>
      <c r="I245" s="77">
        <v>51826</v>
      </c>
      <c r="J245" s="76">
        <v>54120</v>
      </c>
      <c r="K245" s="76">
        <v>56416</v>
      </c>
      <c r="L245" s="76">
        <v>60069</v>
      </c>
      <c r="M245" s="76">
        <v>62365</v>
      </c>
    </row>
    <row r="246" spans="1:13" x14ac:dyDescent="0.25">
      <c r="A246" s="76">
        <v>12</v>
      </c>
      <c r="B246" s="77">
        <v>1600</v>
      </c>
      <c r="C246" s="76">
        <v>44752</v>
      </c>
      <c r="D246" s="77">
        <v>46352</v>
      </c>
      <c r="E246" s="77">
        <v>47952</v>
      </c>
      <c r="F246" s="77">
        <v>49552</v>
      </c>
      <c r="G246" s="77">
        <v>51152</v>
      </c>
      <c r="H246" s="77">
        <v>52752</v>
      </c>
      <c r="I246" s="77">
        <v>54352</v>
      </c>
      <c r="J246" s="76">
        <v>56753</v>
      </c>
      <c r="K246" s="76">
        <v>59158</v>
      </c>
      <c r="L246" s="76">
        <v>62914</v>
      </c>
      <c r="M246" s="76">
        <v>65315</v>
      </c>
    </row>
    <row r="247" spans="1:13" x14ac:dyDescent="0.25">
      <c r="A247" s="76">
        <v>13</v>
      </c>
      <c r="B247" s="77">
        <v>1670</v>
      </c>
      <c r="C247" s="76">
        <v>47161</v>
      </c>
      <c r="D247" s="77">
        <v>48831</v>
      </c>
      <c r="E247" s="77">
        <v>50501</v>
      </c>
      <c r="F247" s="77">
        <v>52171</v>
      </c>
      <c r="G247" s="77">
        <v>53841</v>
      </c>
      <c r="H247" s="77">
        <v>55511</v>
      </c>
      <c r="I247" s="77">
        <v>57181</v>
      </c>
      <c r="J247" s="76">
        <v>59682</v>
      </c>
      <c r="K247" s="76">
        <v>62183</v>
      </c>
      <c r="L247" s="76">
        <v>66043</v>
      </c>
      <c r="M247" s="76">
        <v>68544</v>
      </c>
    </row>
    <row r="248" spans="1:13" x14ac:dyDescent="0.25">
      <c r="A248" s="76">
        <v>14</v>
      </c>
      <c r="B248" s="77">
        <v>1752</v>
      </c>
      <c r="C248" s="76">
        <v>49618</v>
      </c>
      <c r="D248" s="77">
        <v>51370</v>
      </c>
      <c r="E248" s="77">
        <v>53122</v>
      </c>
      <c r="F248" s="77">
        <v>54874</v>
      </c>
      <c r="G248" s="77">
        <v>56626</v>
      </c>
      <c r="H248" s="77">
        <v>58378</v>
      </c>
      <c r="I248" s="77">
        <v>60130</v>
      </c>
      <c r="J248" s="76">
        <v>62750</v>
      </c>
      <c r="K248" s="76">
        <v>65372</v>
      </c>
      <c r="L248" s="76">
        <v>69349</v>
      </c>
      <c r="M248" s="76">
        <v>71970</v>
      </c>
    </row>
    <row r="249" spans="1:13" x14ac:dyDescent="0.25">
      <c r="A249" s="76">
        <v>15</v>
      </c>
      <c r="B249" s="77">
        <v>1822</v>
      </c>
      <c r="C249" s="76">
        <v>52217</v>
      </c>
      <c r="D249" s="77">
        <v>54039</v>
      </c>
      <c r="E249" s="77">
        <v>55861</v>
      </c>
      <c r="F249" s="77">
        <v>57683</v>
      </c>
      <c r="G249" s="77">
        <v>59505</v>
      </c>
      <c r="H249" s="77">
        <v>61327</v>
      </c>
      <c r="I249" s="77">
        <v>63149</v>
      </c>
      <c r="J249" s="76">
        <v>65878</v>
      </c>
      <c r="K249" s="76">
        <v>68611</v>
      </c>
      <c r="L249" s="76">
        <v>72695</v>
      </c>
      <c r="M249" s="76">
        <v>75424</v>
      </c>
    </row>
    <row r="250" spans="1:13" x14ac:dyDescent="0.25">
      <c r="A250" s="76">
        <v>16</v>
      </c>
      <c r="B250" s="77">
        <v>1903</v>
      </c>
      <c r="C250" s="76">
        <v>54913</v>
      </c>
      <c r="D250" s="77">
        <v>56816</v>
      </c>
      <c r="E250" s="77">
        <v>58719</v>
      </c>
      <c r="F250" s="77">
        <v>60622</v>
      </c>
      <c r="G250" s="77">
        <v>62525</v>
      </c>
      <c r="H250" s="77">
        <v>64428</v>
      </c>
      <c r="I250" s="77">
        <v>66331</v>
      </c>
      <c r="J250" s="76">
        <v>69185</v>
      </c>
      <c r="K250" s="76">
        <v>72039</v>
      </c>
      <c r="L250" s="76">
        <v>76247</v>
      </c>
      <c r="M250" s="76">
        <v>79098</v>
      </c>
    </row>
    <row r="251" spans="1:13" x14ac:dyDescent="0.25">
      <c r="A251" s="76">
        <v>17</v>
      </c>
      <c r="B251" s="77">
        <v>2005</v>
      </c>
      <c r="C251" s="76">
        <v>57750</v>
      </c>
      <c r="D251" s="77">
        <v>59755</v>
      </c>
      <c r="E251" s="77">
        <v>61760</v>
      </c>
      <c r="F251" s="77">
        <v>63765</v>
      </c>
      <c r="G251" s="77">
        <v>65770</v>
      </c>
      <c r="H251" s="77">
        <v>67775</v>
      </c>
      <c r="I251" s="77">
        <v>69780</v>
      </c>
      <c r="J251" s="76">
        <v>72782</v>
      </c>
      <c r="K251" s="76">
        <v>75782</v>
      </c>
      <c r="L251" s="76">
        <v>80143</v>
      </c>
      <c r="M251" s="76">
        <v>83145</v>
      </c>
    </row>
    <row r="252" spans="1:13" x14ac:dyDescent="0.25">
      <c r="A252" s="76">
        <v>18</v>
      </c>
      <c r="B252" s="77">
        <v>2105</v>
      </c>
      <c r="C252" s="76">
        <v>60782</v>
      </c>
      <c r="D252" s="77">
        <v>62887</v>
      </c>
      <c r="E252" s="77">
        <v>64992</v>
      </c>
      <c r="F252" s="77">
        <v>67097</v>
      </c>
      <c r="G252" s="77">
        <v>69202</v>
      </c>
      <c r="H252" s="77">
        <v>71307</v>
      </c>
      <c r="I252" s="77">
        <v>73412</v>
      </c>
      <c r="J252" s="76">
        <v>76567</v>
      </c>
      <c r="K252" s="76">
        <v>79727</v>
      </c>
      <c r="L252" s="76">
        <v>84238</v>
      </c>
      <c r="M252" s="76">
        <v>87396</v>
      </c>
    </row>
    <row r="253" spans="1:13" x14ac:dyDescent="0.25">
      <c r="A253" s="76">
        <v>19</v>
      </c>
      <c r="B253" s="77">
        <v>2199</v>
      </c>
      <c r="C253" s="76">
        <v>63854</v>
      </c>
      <c r="D253" s="77">
        <v>66053</v>
      </c>
      <c r="E253" s="77">
        <v>68252</v>
      </c>
      <c r="F253" s="77">
        <v>70451</v>
      </c>
      <c r="G253" s="77">
        <v>72650</v>
      </c>
      <c r="H253" s="77">
        <v>74849</v>
      </c>
      <c r="I253" s="77">
        <v>77048</v>
      </c>
      <c r="J253" s="76">
        <v>80343</v>
      </c>
      <c r="K253" s="76">
        <v>83636</v>
      </c>
      <c r="L253" s="76">
        <v>88289</v>
      </c>
      <c r="M253" s="76">
        <v>91583</v>
      </c>
    </row>
    <row r="254" spans="1:13" x14ac:dyDescent="0.25">
      <c r="A254" s="76">
        <v>20</v>
      </c>
      <c r="B254" s="77">
        <v>2297</v>
      </c>
      <c r="C254" s="76">
        <v>66903</v>
      </c>
      <c r="D254" s="77">
        <v>69200</v>
      </c>
      <c r="E254" s="77">
        <v>71497</v>
      </c>
      <c r="F254" s="77">
        <v>73794</v>
      </c>
      <c r="G254" s="77">
        <v>76091</v>
      </c>
      <c r="H254" s="77">
        <v>78388</v>
      </c>
      <c r="I254" s="77">
        <v>80685</v>
      </c>
      <c r="J254" s="76">
        <v>84134</v>
      </c>
      <c r="K254" s="76">
        <v>87581</v>
      </c>
      <c r="L254" s="76">
        <v>92385</v>
      </c>
      <c r="M254" s="76">
        <v>95834</v>
      </c>
    </row>
    <row r="255" spans="1:13" x14ac:dyDescent="0.25">
      <c r="A255" s="76">
        <v>21</v>
      </c>
      <c r="B255" s="77">
        <v>2396</v>
      </c>
      <c r="C255" s="76">
        <v>70263</v>
      </c>
      <c r="D255" s="77">
        <v>72659</v>
      </c>
      <c r="E255" s="77">
        <v>75055</v>
      </c>
      <c r="F255" s="77">
        <v>77451</v>
      </c>
      <c r="G255" s="77">
        <v>79847</v>
      </c>
      <c r="H255" s="77">
        <v>82243</v>
      </c>
      <c r="I255" s="77">
        <v>84639</v>
      </c>
      <c r="J255" s="76">
        <v>88234</v>
      </c>
      <c r="K255" s="76">
        <v>91825</v>
      </c>
      <c r="L255" s="76">
        <v>96776</v>
      </c>
      <c r="M255" s="76">
        <v>100370</v>
      </c>
    </row>
    <row r="256" spans="1:13" ht="15" customHeight="1" x14ac:dyDescent="0.25">
      <c r="A256" s="76">
        <v>22</v>
      </c>
      <c r="B256" s="77">
        <v>2538</v>
      </c>
      <c r="C256" s="76">
        <v>73781</v>
      </c>
      <c r="D256" s="77">
        <v>76319</v>
      </c>
      <c r="E256" s="77">
        <v>78857</v>
      </c>
      <c r="F256" s="77">
        <v>81395</v>
      </c>
      <c r="G256" s="77">
        <v>83933</v>
      </c>
      <c r="H256" s="77">
        <v>86471</v>
      </c>
      <c r="I256" s="77">
        <v>89009</v>
      </c>
      <c r="J256" s="76">
        <v>92809</v>
      </c>
      <c r="K256" s="76">
        <v>96610</v>
      </c>
      <c r="L256" s="76">
        <v>101766</v>
      </c>
      <c r="M256" s="76">
        <v>105567</v>
      </c>
    </row>
    <row r="257" spans="1:19" x14ac:dyDescent="0.25">
      <c r="A257" s="76">
        <v>23</v>
      </c>
      <c r="B257" s="77">
        <v>2610</v>
      </c>
      <c r="C257" s="76">
        <v>77530</v>
      </c>
      <c r="D257" s="77">
        <v>80140</v>
      </c>
      <c r="E257" s="77">
        <v>82750</v>
      </c>
      <c r="F257" s="77">
        <v>85360</v>
      </c>
      <c r="G257" s="77">
        <v>87970</v>
      </c>
      <c r="H257" s="77">
        <v>90580</v>
      </c>
      <c r="I257" s="77">
        <v>93190</v>
      </c>
      <c r="J257" s="76">
        <v>97106</v>
      </c>
      <c r="K257" s="76">
        <v>101022</v>
      </c>
      <c r="L257" s="76">
        <v>106293</v>
      </c>
      <c r="M257" s="76">
        <v>110209</v>
      </c>
    </row>
    <row r="258" spans="1:19" x14ac:dyDescent="0.25">
      <c r="A258" s="76">
        <v>24</v>
      </c>
      <c r="B258" s="77">
        <v>2707</v>
      </c>
      <c r="C258" s="76">
        <v>81482</v>
      </c>
      <c r="D258" s="77">
        <v>84189</v>
      </c>
      <c r="E258" s="77">
        <v>86896</v>
      </c>
      <c r="F258" s="77">
        <v>89603</v>
      </c>
      <c r="G258" s="77">
        <v>92310</v>
      </c>
      <c r="H258" s="77">
        <v>95017</v>
      </c>
      <c r="I258" s="77">
        <v>97724</v>
      </c>
      <c r="J258" s="76">
        <v>101782</v>
      </c>
      <c r="K258" s="76">
        <v>105840</v>
      </c>
      <c r="L258" s="76">
        <v>111258</v>
      </c>
      <c r="M258" s="76">
        <v>115316</v>
      </c>
    </row>
    <row r="259" spans="1:19" x14ac:dyDescent="0.25">
      <c r="A259" s="76">
        <v>25</v>
      </c>
      <c r="B259" s="77">
        <v>2824</v>
      </c>
      <c r="C259" s="76">
        <v>85778</v>
      </c>
      <c r="D259" s="77">
        <v>88602</v>
      </c>
      <c r="E259" s="77">
        <v>91426</v>
      </c>
      <c r="F259" s="77">
        <v>94250</v>
      </c>
      <c r="G259" s="77">
        <v>97074</v>
      </c>
      <c r="H259" s="77">
        <v>99898</v>
      </c>
      <c r="I259" s="77">
        <v>102722</v>
      </c>
      <c r="J259" s="76">
        <v>106955</v>
      </c>
      <c r="K259" s="76">
        <v>111183</v>
      </c>
      <c r="L259" s="76">
        <v>116776</v>
      </c>
      <c r="M259" s="76">
        <v>121007</v>
      </c>
    </row>
    <row r="260" spans="1:19" ht="15.75" thickBot="1" x14ac:dyDescent="0.3">
      <c r="A260" s="160" t="s">
        <v>88</v>
      </c>
      <c r="B260" s="160"/>
      <c r="C260" s="160"/>
      <c r="D260" s="160"/>
      <c r="E260" s="160"/>
      <c r="F260" s="160"/>
      <c r="G260" s="160"/>
      <c r="H260" s="160"/>
      <c r="I260" s="160"/>
      <c r="J260" s="160"/>
      <c r="K260" s="160"/>
      <c r="L260" s="160"/>
      <c r="M260" s="160"/>
    </row>
    <row r="261" spans="1:19" ht="26.25" thickBot="1" x14ac:dyDescent="0.3">
      <c r="A261" s="139" t="s">
        <v>81</v>
      </c>
      <c r="B261" s="133"/>
      <c r="C261" s="132" t="s">
        <v>46</v>
      </c>
      <c r="D261" s="133" t="s">
        <v>82</v>
      </c>
      <c r="E261" s="133" t="s">
        <v>82</v>
      </c>
      <c r="F261" s="133" t="s">
        <v>82</v>
      </c>
      <c r="G261" s="133" t="s">
        <v>82</v>
      </c>
      <c r="H261" s="133" t="s">
        <v>82</v>
      </c>
      <c r="I261" s="133" t="s">
        <v>48</v>
      </c>
      <c r="J261" s="133" t="s">
        <v>83</v>
      </c>
      <c r="K261" s="133" t="s">
        <v>84</v>
      </c>
      <c r="L261" s="133" t="s">
        <v>85</v>
      </c>
      <c r="M261" s="134" t="s">
        <v>86</v>
      </c>
    </row>
    <row r="262" spans="1:19" ht="26.25" thickBot="1" x14ac:dyDescent="0.3">
      <c r="A262" s="135" t="s">
        <v>49</v>
      </c>
      <c r="B262" s="136" t="s">
        <v>87</v>
      </c>
      <c r="C262" s="136" t="s">
        <v>51</v>
      </c>
      <c r="D262" s="136" t="s">
        <v>52</v>
      </c>
      <c r="E262" s="136" t="s">
        <v>53</v>
      </c>
      <c r="F262" s="136" t="s">
        <v>54</v>
      </c>
      <c r="G262" s="136" t="s">
        <v>55</v>
      </c>
      <c r="H262" s="136" t="s">
        <v>56</v>
      </c>
      <c r="I262" s="136" t="s">
        <v>51</v>
      </c>
      <c r="J262" s="136" t="s">
        <v>57</v>
      </c>
      <c r="K262" s="136" t="s">
        <v>57</v>
      </c>
      <c r="L262" s="136" t="s">
        <v>57</v>
      </c>
      <c r="M262" s="137" t="s">
        <v>57</v>
      </c>
    </row>
    <row r="263" spans="1:19" ht="15.75" thickBot="1" x14ac:dyDescent="0.3">
      <c r="A263" s="127">
        <v>1</v>
      </c>
      <c r="B263" s="126">
        <v>988</v>
      </c>
      <c r="C263" s="126">
        <v>28101</v>
      </c>
      <c r="D263" s="126">
        <v>29089</v>
      </c>
      <c r="E263" s="126">
        <v>30077</v>
      </c>
      <c r="F263" s="126">
        <v>31065</v>
      </c>
      <c r="G263" s="126">
        <v>32053</v>
      </c>
      <c r="H263" s="126">
        <v>33041</v>
      </c>
      <c r="I263" s="126">
        <v>34029</v>
      </c>
      <c r="J263" s="126">
        <v>35506</v>
      </c>
      <c r="K263" s="126">
        <v>36983</v>
      </c>
      <c r="L263" s="126">
        <v>39846</v>
      </c>
      <c r="M263" s="128">
        <v>41323</v>
      </c>
      <c r="O263" s="138"/>
      <c r="P263" s="138"/>
      <c r="Q263" s="138"/>
      <c r="R263" s="138"/>
      <c r="S263" s="138"/>
    </row>
    <row r="264" spans="1:19" ht="15.75" thickBot="1" x14ac:dyDescent="0.3">
      <c r="A264" s="127">
        <v>2</v>
      </c>
      <c r="B264" s="126">
        <v>1041</v>
      </c>
      <c r="C264" s="126">
        <v>28961</v>
      </c>
      <c r="D264" s="126">
        <v>30002</v>
      </c>
      <c r="E264" s="126">
        <v>31043</v>
      </c>
      <c r="F264" s="126">
        <v>32084</v>
      </c>
      <c r="G264" s="126">
        <v>33125</v>
      </c>
      <c r="H264" s="126">
        <v>34166</v>
      </c>
      <c r="I264" s="126">
        <v>35207</v>
      </c>
      <c r="J264" s="126">
        <v>36770</v>
      </c>
      <c r="K264" s="126">
        <v>38332</v>
      </c>
      <c r="L264" s="126">
        <v>41280</v>
      </c>
      <c r="M264" s="128">
        <v>42845</v>
      </c>
      <c r="O264" s="138"/>
      <c r="P264" s="138"/>
      <c r="Q264" s="138"/>
      <c r="R264" s="138"/>
      <c r="S264" s="138"/>
    </row>
    <row r="265" spans="1:19" ht="15.75" thickBot="1" x14ac:dyDescent="0.3">
      <c r="A265" s="127">
        <v>3</v>
      </c>
      <c r="B265" s="126">
        <v>1086</v>
      </c>
      <c r="C265" s="126">
        <v>30161</v>
      </c>
      <c r="D265" s="126">
        <v>31247</v>
      </c>
      <c r="E265" s="126">
        <v>32333</v>
      </c>
      <c r="F265" s="126">
        <v>33419</v>
      </c>
      <c r="G265" s="126">
        <v>34505</v>
      </c>
      <c r="H265" s="126">
        <v>35591</v>
      </c>
      <c r="I265" s="126">
        <v>36677</v>
      </c>
      <c r="J265" s="126">
        <v>38307</v>
      </c>
      <c r="K265" s="126">
        <v>39938</v>
      </c>
      <c r="L265" s="126">
        <v>42952</v>
      </c>
      <c r="M265" s="128">
        <v>44584</v>
      </c>
      <c r="O265" s="138"/>
      <c r="P265" s="138"/>
      <c r="Q265" s="138"/>
      <c r="R265" s="138"/>
      <c r="S265" s="138"/>
    </row>
    <row r="266" spans="1:19" ht="15.75" thickBot="1" x14ac:dyDescent="0.3">
      <c r="A266" s="127">
        <v>4</v>
      </c>
      <c r="B266" s="126">
        <v>1147</v>
      </c>
      <c r="C266" s="126">
        <v>31314</v>
      </c>
      <c r="D266" s="126">
        <v>32461</v>
      </c>
      <c r="E266" s="126">
        <v>33608</v>
      </c>
      <c r="F266" s="126">
        <v>34755</v>
      </c>
      <c r="G266" s="126">
        <v>35902</v>
      </c>
      <c r="H266" s="126">
        <v>37049</v>
      </c>
      <c r="I266" s="126">
        <v>38196</v>
      </c>
      <c r="J266" s="126">
        <v>39912</v>
      </c>
      <c r="K266" s="126">
        <v>41624</v>
      </c>
      <c r="L266" s="126">
        <v>44724</v>
      </c>
      <c r="M266" s="128">
        <v>46437</v>
      </c>
      <c r="O266" s="138"/>
      <c r="P266" s="138"/>
      <c r="Q266" s="138"/>
      <c r="R266" s="138"/>
      <c r="S266" s="138"/>
    </row>
    <row r="267" spans="1:19" ht="15.75" thickBot="1" x14ac:dyDescent="0.3">
      <c r="A267" s="127">
        <v>5</v>
      </c>
      <c r="B267" s="126">
        <v>1204</v>
      </c>
      <c r="C267" s="126">
        <v>32585</v>
      </c>
      <c r="D267" s="126">
        <v>33789</v>
      </c>
      <c r="E267" s="126">
        <v>34993</v>
      </c>
      <c r="F267" s="126">
        <v>36197</v>
      </c>
      <c r="G267" s="126">
        <v>37401</v>
      </c>
      <c r="H267" s="126">
        <v>38605</v>
      </c>
      <c r="I267" s="126">
        <v>39809</v>
      </c>
      <c r="J267" s="126">
        <v>41613</v>
      </c>
      <c r="K267" s="126">
        <v>43416</v>
      </c>
      <c r="L267" s="126">
        <v>46605</v>
      </c>
      <c r="M267" s="128">
        <v>48409</v>
      </c>
      <c r="O267" s="138"/>
      <c r="P267" s="138"/>
      <c r="Q267" s="138"/>
      <c r="R267" s="138"/>
      <c r="S267" s="138"/>
    </row>
    <row r="268" spans="1:19" ht="15.75" thickBot="1" x14ac:dyDescent="0.3">
      <c r="A268" s="127">
        <v>6</v>
      </c>
      <c r="B268" s="126">
        <v>1266</v>
      </c>
      <c r="C268" s="126">
        <v>34055</v>
      </c>
      <c r="D268" s="126">
        <v>35321</v>
      </c>
      <c r="E268" s="126">
        <v>36587</v>
      </c>
      <c r="F268" s="126">
        <v>37853</v>
      </c>
      <c r="G268" s="126">
        <v>39119</v>
      </c>
      <c r="H268" s="126">
        <v>40385</v>
      </c>
      <c r="I268" s="126">
        <v>41651</v>
      </c>
      <c r="J268" s="126">
        <v>43551</v>
      </c>
      <c r="K268" s="126">
        <v>45449</v>
      </c>
      <c r="L268" s="126">
        <v>48737</v>
      </c>
      <c r="M268" s="128">
        <v>50638</v>
      </c>
      <c r="O268" s="138"/>
      <c r="P268" s="138"/>
      <c r="Q268" s="138"/>
      <c r="R268" s="138"/>
      <c r="S268" s="138"/>
    </row>
    <row r="269" spans="1:19" ht="15.75" thickBot="1" x14ac:dyDescent="0.3">
      <c r="A269" s="127">
        <v>7</v>
      </c>
      <c r="B269" s="126">
        <v>1319</v>
      </c>
      <c r="C269" s="126">
        <v>35727</v>
      </c>
      <c r="D269" s="126">
        <v>37046</v>
      </c>
      <c r="E269" s="126">
        <v>38365</v>
      </c>
      <c r="F269" s="126">
        <v>39684</v>
      </c>
      <c r="G269" s="126">
        <v>41003</v>
      </c>
      <c r="H269" s="126">
        <v>42322</v>
      </c>
      <c r="I269" s="126">
        <v>43641</v>
      </c>
      <c r="J269" s="126">
        <v>45616</v>
      </c>
      <c r="K269" s="126">
        <v>47590</v>
      </c>
      <c r="L269" s="126">
        <v>50952</v>
      </c>
      <c r="M269" s="128">
        <v>52927</v>
      </c>
      <c r="O269" s="138"/>
      <c r="P269" s="138"/>
      <c r="Q269" s="138"/>
      <c r="R269" s="138"/>
      <c r="S269" s="138"/>
    </row>
    <row r="270" spans="1:19" ht="15.75" thickBot="1" x14ac:dyDescent="0.3">
      <c r="A270" s="127">
        <v>8</v>
      </c>
      <c r="B270" s="126">
        <v>1370</v>
      </c>
      <c r="C270" s="126">
        <v>37488</v>
      </c>
      <c r="D270" s="126">
        <v>38858</v>
      </c>
      <c r="E270" s="126">
        <v>40228</v>
      </c>
      <c r="F270" s="126">
        <v>41598</v>
      </c>
      <c r="G270" s="126">
        <v>42968</v>
      </c>
      <c r="H270" s="126">
        <v>44338</v>
      </c>
      <c r="I270" s="126">
        <v>45708</v>
      </c>
      <c r="J270" s="126">
        <v>47760</v>
      </c>
      <c r="K270" s="126">
        <v>49815</v>
      </c>
      <c r="L270" s="126">
        <v>53249</v>
      </c>
      <c r="M270" s="128">
        <v>55304</v>
      </c>
      <c r="O270" s="138"/>
      <c r="P270" s="138"/>
      <c r="Q270" s="138"/>
      <c r="R270" s="138"/>
      <c r="S270" s="138"/>
    </row>
    <row r="271" spans="1:19" ht="15.75" thickBot="1" x14ac:dyDescent="0.3">
      <c r="A271" s="127">
        <v>9</v>
      </c>
      <c r="B271" s="126">
        <v>1428</v>
      </c>
      <c r="C271" s="126">
        <v>39328</v>
      </c>
      <c r="D271" s="126">
        <v>40756</v>
      </c>
      <c r="E271" s="126">
        <v>42184</v>
      </c>
      <c r="F271" s="126">
        <v>43612</v>
      </c>
      <c r="G271" s="126">
        <v>45040</v>
      </c>
      <c r="H271" s="126">
        <v>46468</v>
      </c>
      <c r="I271" s="126">
        <v>47896</v>
      </c>
      <c r="J271" s="126">
        <v>50043</v>
      </c>
      <c r="K271" s="126">
        <v>52187</v>
      </c>
      <c r="L271" s="126">
        <v>55719</v>
      </c>
      <c r="M271" s="128">
        <v>57863</v>
      </c>
    </row>
    <row r="272" spans="1:19" ht="15.75" thickBot="1" x14ac:dyDescent="0.3">
      <c r="A272" s="127">
        <v>10</v>
      </c>
      <c r="B272" s="126">
        <v>1503</v>
      </c>
      <c r="C272" s="126">
        <v>41307</v>
      </c>
      <c r="D272" s="126">
        <v>42810</v>
      </c>
      <c r="E272" s="126">
        <v>44313</v>
      </c>
      <c r="F272" s="126">
        <v>45816</v>
      </c>
      <c r="G272" s="126">
        <v>47319</v>
      </c>
      <c r="H272" s="126">
        <v>48822</v>
      </c>
      <c r="I272" s="126">
        <v>50325</v>
      </c>
      <c r="J272" s="126">
        <v>52574</v>
      </c>
      <c r="K272" s="126">
        <v>54821</v>
      </c>
      <c r="L272" s="126">
        <v>58452</v>
      </c>
      <c r="M272" s="128">
        <v>60702</v>
      </c>
    </row>
    <row r="273" spans="1:13" ht="15.75" thickBot="1" x14ac:dyDescent="0.3">
      <c r="A273" s="127">
        <v>11</v>
      </c>
      <c r="B273" s="126">
        <v>1564</v>
      </c>
      <c r="C273" s="126">
        <v>43481</v>
      </c>
      <c r="D273" s="126">
        <v>45045</v>
      </c>
      <c r="E273" s="126">
        <v>46609</v>
      </c>
      <c r="F273" s="126">
        <v>48173</v>
      </c>
      <c r="G273" s="126">
        <v>49737</v>
      </c>
      <c r="H273" s="126">
        <v>51301</v>
      </c>
      <c r="I273" s="126">
        <v>52865</v>
      </c>
      <c r="J273" s="126">
        <v>55205</v>
      </c>
      <c r="K273" s="126">
        <v>57547</v>
      </c>
      <c r="L273" s="126">
        <v>61273</v>
      </c>
      <c r="M273" s="128">
        <v>63615</v>
      </c>
    </row>
    <row r="274" spans="1:13" ht="15.75" thickBot="1" x14ac:dyDescent="0.3">
      <c r="A274" s="127">
        <v>12</v>
      </c>
      <c r="B274" s="126">
        <v>1632</v>
      </c>
      <c r="C274" s="126">
        <v>45647</v>
      </c>
      <c r="D274" s="126">
        <v>47279</v>
      </c>
      <c r="E274" s="126">
        <v>48911</v>
      </c>
      <c r="F274" s="126">
        <v>50543</v>
      </c>
      <c r="G274" s="126">
        <v>52175</v>
      </c>
      <c r="H274" s="126">
        <v>53807</v>
      </c>
      <c r="I274" s="126">
        <v>55439</v>
      </c>
      <c r="J274" s="126">
        <v>57888</v>
      </c>
      <c r="K274" s="126">
        <v>60341</v>
      </c>
      <c r="L274" s="126">
        <v>64172</v>
      </c>
      <c r="M274" s="128">
        <v>66621</v>
      </c>
    </row>
    <row r="275" spans="1:13" ht="15.75" thickBot="1" x14ac:dyDescent="0.3">
      <c r="A275" s="127">
        <v>13</v>
      </c>
      <c r="B275" s="126">
        <v>1704</v>
      </c>
      <c r="C275" s="126">
        <v>48104</v>
      </c>
      <c r="D275" s="126">
        <v>49808</v>
      </c>
      <c r="E275" s="126">
        <v>51512</v>
      </c>
      <c r="F275" s="126">
        <v>53216</v>
      </c>
      <c r="G275" s="126">
        <v>54920</v>
      </c>
      <c r="H275" s="126">
        <v>56624</v>
      </c>
      <c r="I275" s="126">
        <v>58328</v>
      </c>
      <c r="J275" s="126">
        <v>60879</v>
      </c>
      <c r="K275" s="126">
        <v>63430</v>
      </c>
      <c r="L275" s="126">
        <v>67367</v>
      </c>
      <c r="M275" s="128">
        <v>69918</v>
      </c>
    </row>
    <row r="276" spans="1:13" ht="15.75" thickBot="1" x14ac:dyDescent="0.3">
      <c r="A276" s="127">
        <v>14</v>
      </c>
      <c r="B276" s="126">
        <v>1787</v>
      </c>
      <c r="C276" s="126">
        <v>50610</v>
      </c>
      <c r="D276" s="126">
        <v>52397</v>
      </c>
      <c r="E276" s="126">
        <v>54184</v>
      </c>
      <c r="F276" s="126">
        <v>55971</v>
      </c>
      <c r="G276" s="126">
        <v>57758</v>
      </c>
      <c r="H276" s="126">
        <v>59545</v>
      </c>
      <c r="I276" s="126">
        <v>61332</v>
      </c>
      <c r="J276" s="126">
        <v>64004</v>
      </c>
      <c r="K276" s="126">
        <v>66679</v>
      </c>
      <c r="L276" s="126">
        <v>70735</v>
      </c>
      <c r="M276" s="128">
        <v>73409</v>
      </c>
    </row>
    <row r="277" spans="1:13" ht="15.75" thickBot="1" x14ac:dyDescent="0.3">
      <c r="A277" s="127">
        <v>15</v>
      </c>
      <c r="B277" s="126">
        <v>1859</v>
      </c>
      <c r="C277" s="126">
        <v>53261</v>
      </c>
      <c r="D277" s="126">
        <v>55120</v>
      </c>
      <c r="E277" s="126">
        <v>56979</v>
      </c>
      <c r="F277" s="126">
        <v>58838</v>
      </c>
      <c r="G277" s="126">
        <v>60697</v>
      </c>
      <c r="H277" s="126">
        <v>62556</v>
      </c>
      <c r="I277" s="126">
        <v>64415</v>
      </c>
      <c r="J277" s="126">
        <v>67199</v>
      </c>
      <c r="K277" s="126">
        <v>69986</v>
      </c>
      <c r="L277" s="126">
        <v>74152</v>
      </c>
      <c r="M277" s="128">
        <v>76936</v>
      </c>
    </row>
    <row r="278" spans="1:13" ht="15.75" thickBot="1" x14ac:dyDescent="0.3">
      <c r="A278" s="127">
        <v>16</v>
      </c>
      <c r="B278" s="126">
        <v>1941</v>
      </c>
      <c r="C278" s="126">
        <v>56011</v>
      </c>
      <c r="D278" s="126">
        <v>57952</v>
      </c>
      <c r="E278" s="126">
        <v>59893</v>
      </c>
      <c r="F278" s="126">
        <v>61834</v>
      </c>
      <c r="G278" s="126">
        <v>63775</v>
      </c>
      <c r="H278" s="126">
        <v>65716</v>
      </c>
      <c r="I278" s="126">
        <v>67657</v>
      </c>
      <c r="J278" s="126">
        <v>70568</v>
      </c>
      <c r="K278" s="126">
        <v>73479</v>
      </c>
      <c r="L278" s="126">
        <v>77771</v>
      </c>
      <c r="M278" s="128">
        <v>80679</v>
      </c>
    </row>
    <row r="279" spans="1:13" ht="15.75" thickBot="1" x14ac:dyDescent="0.3">
      <c r="A279" s="127">
        <v>17</v>
      </c>
      <c r="B279" s="126">
        <v>2045</v>
      </c>
      <c r="C279" s="126">
        <v>58905</v>
      </c>
      <c r="D279" s="126">
        <v>60950</v>
      </c>
      <c r="E279" s="126">
        <v>62995</v>
      </c>
      <c r="F279" s="126">
        <v>65040</v>
      </c>
      <c r="G279" s="126">
        <v>67085</v>
      </c>
      <c r="H279" s="126">
        <v>69130</v>
      </c>
      <c r="I279" s="126">
        <v>71175</v>
      </c>
      <c r="J279" s="126">
        <v>74237</v>
      </c>
      <c r="K279" s="126">
        <v>77297</v>
      </c>
      <c r="L279" s="126">
        <v>81745</v>
      </c>
      <c r="M279" s="128">
        <v>84807</v>
      </c>
    </row>
    <row r="280" spans="1:13" ht="15.75" thickBot="1" x14ac:dyDescent="0.3">
      <c r="A280" s="127">
        <v>18</v>
      </c>
      <c r="B280" s="126">
        <v>2147</v>
      </c>
      <c r="C280" s="126">
        <v>61998</v>
      </c>
      <c r="D280" s="126">
        <v>64145</v>
      </c>
      <c r="E280" s="126">
        <v>66292</v>
      </c>
      <c r="F280" s="126">
        <v>68439</v>
      </c>
      <c r="G280" s="126">
        <v>70586</v>
      </c>
      <c r="H280" s="126">
        <v>72733</v>
      </c>
      <c r="I280" s="126">
        <v>74880</v>
      </c>
      <c r="J280" s="126">
        <v>78098</v>
      </c>
      <c r="K280" s="126">
        <v>81321</v>
      </c>
      <c r="L280" s="126">
        <v>85923</v>
      </c>
      <c r="M280" s="128">
        <v>89144</v>
      </c>
    </row>
    <row r="281" spans="1:13" ht="15.75" thickBot="1" x14ac:dyDescent="0.3">
      <c r="A281" s="127">
        <v>19</v>
      </c>
      <c r="B281" s="126">
        <v>2243</v>
      </c>
      <c r="C281" s="126">
        <v>65131</v>
      </c>
      <c r="D281" s="126">
        <v>67374</v>
      </c>
      <c r="E281" s="126">
        <v>69617</v>
      </c>
      <c r="F281" s="126">
        <v>71860</v>
      </c>
      <c r="G281" s="126">
        <v>74103</v>
      </c>
      <c r="H281" s="126">
        <v>76346</v>
      </c>
      <c r="I281" s="126">
        <v>78589</v>
      </c>
      <c r="J281" s="126">
        <v>81950</v>
      </c>
      <c r="K281" s="126">
        <v>85309</v>
      </c>
      <c r="L281" s="126">
        <v>90055</v>
      </c>
      <c r="M281" s="128">
        <v>93415</v>
      </c>
    </row>
    <row r="282" spans="1:13" ht="15.75" thickBot="1" x14ac:dyDescent="0.3">
      <c r="A282" s="127">
        <v>20</v>
      </c>
      <c r="B282" s="126">
        <v>2343</v>
      </c>
      <c r="C282" s="126">
        <v>68241</v>
      </c>
      <c r="D282" s="126">
        <v>70584</v>
      </c>
      <c r="E282" s="126">
        <v>72927</v>
      </c>
      <c r="F282" s="126">
        <v>75270</v>
      </c>
      <c r="G282" s="126">
        <v>77613</v>
      </c>
      <c r="H282" s="126">
        <v>79956</v>
      </c>
      <c r="I282" s="126">
        <v>82299</v>
      </c>
      <c r="J282" s="126">
        <v>85817</v>
      </c>
      <c r="K282" s="126">
        <v>89333</v>
      </c>
      <c r="L282" s="126">
        <v>94233</v>
      </c>
      <c r="M282" s="128">
        <v>97751</v>
      </c>
    </row>
    <row r="283" spans="1:13" ht="15.75" thickBot="1" x14ac:dyDescent="0.3">
      <c r="A283" s="127">
        <v>21</v>
      </c>
      <c r="B283" s="126">
        <v>2444</v>
      </c>
      <c r="C283" s="126">
        <v>71668</v>
      </c>
      <c r="D283" s="126">
        <v>74112</v>
      </c>
      <c r="E283" s="126">
        <v>76556</v>
      </c>
      <c r="F283" s="126">
        <v>79000</v>
      </c>
      <c r="G283" s="126">
        <v>81444</v>
      </c>
      <c r="H283" s="126">
        <v>83888</v>
      </c>
      <c r="I283" s="126">
        <v>86332</v>
      </c>
      <c r="J283" s="126">
        <v>89999</v>
      </c>
      <c r="K283" s="126">
        <v>93662</v>
      </c>
      <c r="L283" s="126">
        <v>98712</v>
      </c>
      <c r="M283" s="128">
        <v>102378</v>
      </c>
    </row>
    <row r="284" spans="1:13" ht="15.75" thickBot="1" x14ac:dyDescent="0.3">
      <c r="A284" s="127">
        <v>22</v>
      </c>
      <c r="B284" s="126">
        <v>2589</v>
      </c>
      <c r="C284" s="126">
        <v>75257</v>
      </c>
      <c r="D284" s="126">
        <v>77846</v>
      </c>
      <c r="E284" s="126">
        <v>80435</v>
      </c>
      <c r="F284" s="126">
        <v>83024</v>
      </c>
      <c r="G284" s="126">
        <v>85613</v>
      </c>
      <c r="H284" s="126">
        <v>88202</v>
      </c>
      <c r="I284" s="126">
        <v>90791</v>
      </c>
      <c r="J284" s="126">
        <v>94667</v>
      </c>
      <c r="K284" s="126">
        <v>98544</v>
      </c>
      <c r="L284" s="126">
        <v>103803</v>
      </c>
      <c r="M284" s="128">
        <v>107680</v>
      </c>
    </row>
    <row r="285" spans="1:13" ht="15.75" thickBot="1" x14ac:dyDescent="0.3">
      <c r="A285" s="127">
        <v>23</v>
      </c>
      <c r="B285" s="126">
        <v>2662</v>
      </c>
      <c r="C285" s="126">
        <v>79081</v>
      </c>
      <c r="D285" s="126">
        <v>81743</v>
      </c>
      <c r="E285" s="126">
        <v>84405</v>
      </c>
      <c r="F285" s="126">
        <v>87067</v>
      </c>
      <c r="G285" s="126">
        <v>89729</v>
      </c>
      <c r="H285" s="126">
        <v>92391</v>
      </c>
      <c r="I285" s="126">
        <v>95053</v>
      </c>
      <c r="J285" s="126">
        <v>99047</v>
      </c>
      <c r="K285" s="126">
        <v>103042</v>
      </c>
      <c r="L285" s="126">
        <v>108418</v>
      </c>
      <c r="M285" s="128">
        <v>112412</v>
      </c>
    </row>
    <row r="286" spans="1:13" ht="15.75" thickBot="1" x14ac:dyDescent="0.3">
      <c r="A286" s="127">
        <v>24</v>
      </c>
      <c r="B286" s="126">
        <v>2761</v>
      </c>
      <c r="C286" s="126">
        <v>83112</v>
      </c>
      <c r="D286" s="126">
        <v>85873</v>
      </c>
      <c r="E286" s="126">
        <v>88634</v>
      </c>
      <c r="F286" s="126">
        <v>91395</v>
      </c>
      <c r="G286" s="126">
        <v>94156</v>
      </c>
      <c r="H286" s="126">
        <v>96917</v>
      </c>
      <c r="I286" s="126">
        <v>99678</v>
      </c>
      <c r="J286" s="126">
        <v>103817</v>
      </c>
      <c r="K286" s="126">
        <v>107956</v>
      </c>
      <c r="L286" s="126">
        <v>113483</v>
      </c>
      <c r="M286" s="128">
        <v>117622</v>
      </c>
    </row>
    <row r="287" spans="1:13" ht="15.75" thickBot="1" x14ac:dyDescent="0.3">
      <c r="A287" s="129">
        <v>25</v>
      </c>
      <c r="B287" s="130">
        <v>2880</v>
      </c>
      <c r="C287" s="130">
        <v>87494</v>
      </c>
      <c r="D287" s="130">
        <v>90374</v>
      </c>
      <c r="E287" s="130">
        <v>93254</v>
      </c>
      <c r="F287" s="130">
        <v>96134</v>
      </c>
      <c r="G287" s="130">
        <v>99014</v>
      </c>
      <c r="H287" s="130">
        <v>101894</v>
      </c>
      <c r="I287" s="130">
        <v>104774</v>
      </c>
      <c r="J287" s="130">
        <v>109092</v>
      </c>
      <c r="K287" s="130">
        <v>113404</v>
      </c>
      <c r="L287" s="130">
        <v>119109</v>
      </c>
      <c r="M287" s="131">
        <v>123425</v>
      </c>
    </row>
  </sheetData>
  <mergeCells count="53">
    <mergeCell ref="A260:M260"/>
    <mergeCell ref="A77:M77"/>
    <mergeCell ref="A87:M87"/>
    <mergeCell ref="A6:L8"/>
    <mergeCell ref="A43:L45"/>
    <mergeCell ref="A189:M189"/>
    <mergeCell ref="A151:M151"/>
    <mergeCell ref="A150:M150"/>
    <mergeCell ref="A78:M78"/>
    <mergeCell ref="A79:M79"/>
    <mergeCell ref="A114:M114"/>
    <mergeCell ref="A115:M115"/>
    <mergeCell ref="A41:M41"/>
    <mergeCell ref="A42:M42"/>
    <mergeCell ref="A75:M75"/>
    <mergeCell ref="A40:M40"/>
    <mergeCell ref="A76:M76"/>
    <mergeCell ref="A234:M234"/>
    <mergeCell ref="A227:M227"/>
    <mergeCell ref="A225:M225"/>
    <mergeCell ref="A224:M224"/>
    <mergeCell ref="A228:L230"/>
    <mergeCell ref="A231:C231"/>
    <mergeCell ref="A226:M226"/>
    <mergeCell ref="A198:M198"/>
    <mergeCell ref="A188:M188"/>
    <mergeCell ref="A81:L83"/>
    <mergeCell ref="A118:L120"/>
    <mergeCell ref="A155:L157"/>
    <mergeCell ref="A192:L194"/>
    <mergeCell ref="A124:M124"/>
    <mergeCell ref="A190:M190"/>
    <mergeCell ref="A187:M187"/>
    <mergeCell ref="A153:M153"/>
    <mergeCell ref="A154:M154"/>
    <mergeCell ref="A152:M152"/>
    <mergeCell ref="A161:M161"/>
    <mergeCell ref="A1:M1"/>
    <mergeCell ref="A80:M80"/>
    <mergeCell ref="A117:M117"/>
    <mergeCell ref="A191:M191"/>
    <mergeCell ref="A116:M116"/>
    <mergeCell ref="A113:M113"/>
    <mergeCell ref="A46:C46"/>
    <mergeCell ref="A49:M49"/>
    <mergeCell ref="A9:C9"/>
    <mergeCell ref="A2:M2"/>
    <mergeCell ref="A3:M3"/>
    <mergeCell ref="A4:M4"/>
    <mergeCell ref="A5:M5"/>
    <mergeCell ref="A39:M39"/>
    <mergeCell ref="A12:M12"/>
    <mergeCell ref="A38:M38"/>
  </mergeCells>
  <printOptions horizontalCentered="1" verticalCentered="1" gridLines="1"/>
  <pageMargins left="0.25" right="0.25" top="0.75" bottom="0.75" header="0.3" footer="0.3"/>
  <pageSetup scale="95" orientation="portrait" r:id="rId1"/>
  <headerFooter scaleWithDoc="0" alignWithMargins="0"/>
  <rowBreaks count="6" manualBreakCount="6">
    <brk id="37" max="16383" man="1"/>
    <brk id="74" max="16383" man="1"/>
    <brk id="112" max="16383" man="1"/>
    <brk id="149" max="16383" man="1"/>
    <brk id="186" max="16383" man="1"/>
    <brk id="2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Correction Officer (01)</vt:lpstr>
      <vt:lpstr>Safety and Security (21)</vt:lpstr>
      <vt:lpstr>State Pol Sec Scrng Tech (21)</vt:lpstr>
      <vt:lpstr>EnCon Officer (31)</vt:lpstr>
      <vt:lpstr>Park Pl (31)</vt:lpstr>
      <vt:lpstr>NYSCOPBA-SSU (21)</vt:lpstr>
      <vt:lpstr>NYSCOPA-SSU (01)</vt:lpstr>
      <vt:lpstr>APSU (31) sal sched 2005-15</vt:lpstr>
    </vt:vector>
  </TitlesOfParts>
  <Company>NYS DCS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Masa, Jeffrey</cp:lastModifiedBy>
  <cp:lastPrinted>2016-02-10T17:48:32Z</cp:lastPrinted>
  <dcterms:created xsi:type="dcterms:W3CDTF">2006-01-30T16:45:36Z</dcterms:created>
  <dcterms:modified xsi:type="dcterms:W3CDTF">2019-04-24T19:01:23Z</dcterms:modified>
</cp:coreProperties>
</file>